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kcommunityfoundation.sharepoint.com/sites/ckcfoperations/Shared Documents/Development/6. COUNCIL ON FOUNDATIONS&amp;PACFA/PACFA/PACFA/Asset Dev Cohort/FINAL/"/>
    </mc:Choice>
  </mc:AlternateContent>
  <xr:revisionPtr revIDLastSave="0" documentId="8_{75557C5A-0DC6-41CE-851E-74139C368C05}" xr6:coauthVersionLast="47" xr6:coauthVersionMax="47" xr10:uidLastSave="{00000000-0000-0000-0000-000000000000}"/>
  <bookViews>
    <workbookView xWindow="57480" yWindow="-120" windowWidth="25440" windowHeight="15270" tabRatio="500" firstSheet="5" activeTab="8" xr2:uid="{00000000-000D-0000-FFFF-FFFF00000000}"/>
  </bookViews>
  <sheets>
    <sheet name="Operating Model" sheetId="1" r:id="rId1"/>
    <sheet name="Service Tiers" sheetId="2" r:id="rId2"/>
    <sheet name="Standing Cycle" sheetId="3" r:id="rId3"/>
    <sheet name="FY27 Ops Plan (Gantt)" sheetId="4" r:id="rId4"/>
    <sheet name="Annual Calendar &amp; Touchpoints" sheetId="5" r:id="rId5"/>
    <sheet name="Donor Education" sheetId="7" r:id="rId6"/>
    <sheet name="Professional Advisors" sheetId="8" r:id="rId7"/>
    <sheet name="Responsive Triggers" sheetId="9" r:id="rId8"/>
    <sheet name="Capacity" sheetId="10" r:id="rId9"/>
  </sheets>
  <definedNames>
    <definedName name="_xlnm.Print_Titles" localSheetId="4">'Annual Calendar &amp; Touchpoints'!$1:$4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35" i="10" l="1"/>
  <c r="B31" i="10"/>
  <c r="B34" i="10" s="1"/>
  <c r="B30" i="10"/>
  <c r="B29" i="10"/>
  <c r="B28" i="10"/>
  <c r="B27" i="10"/>
  <c r="B26" i="10"/>
  <c r="B25" i="10"/>
  <c r="B37" i="10" s="1"/>
  <c r="B36" i="10" l="1"/>
</calcChain>
</file>

<file path=xl/sharedStrings.xml><?xml version="1.0" encoding="utf-8"?>
<sst xmlns="http://schemas.openxmlformats.org/spreadsheetml/2006/main" count="1496" uniqueCount="693">
  <si>
    <t>Donor Stewardship Operating Model — FY27</t>
  </si>
  <si>
    <t>1. Operating Model</t>
  </si>
  <si>
    <t>2. Service Tiers</t>
  </si>
  <si>
    <t>3. Standing Cycle</t>
  </si>
  <si>
    <t>4. FY27 Ops Plan (Gantt)</t>
  </si>
  <si>
    <t>5. Stewardship Touchpoints</t>
  </si>
  <si>
    <t>Dated overlay of signature events, campaigns, and programming on the standing cycle.</t>
  </si>
  <si>
    <t>Two donor white papers + two site visits per year + Funders Tour</t>
  </si>
  <si>
    <t>Parallel CLE and outreach program for attorneys, CPAs, and financial advisors — the referral engine.</t>
  </si>
  <si>
    <t>Non-calendared stewardship triggered by community events, fund anniversaries, and donor life events.</t>
  </si>
  <si>
    <t>Donor Service Tiers</t>
  </si>
  <si>
    <t>Tier</t>
  </si>
  <si>
    <t>Qualifying Criteria</t>
  </si>
  <si>
    <t>Annual Touchpoints</t>
  </si>
  <si>
    <t>Service Commitment</t>
  </si>
  <si>
    <t>Philanthropic Advisory  (Tier 1)</t>
  </si>
  <si>
    <t>Fund balance ≥ [PLACEHOLDER]; complex multi-generational giving; private foundation conversions; family philanthropy engagements</t>
  </si>
  <si>
    <t>Donor-Advised, Designated, Family, Field of Interest, Scholarship (committee-advised)</t>
  </si>
  <si>
    <t>8–10 substantive touchpoints; ≥3 face-to-face; annual philanthropic review; biennial strategy session</t>
  </si>
  <si>
    <t>Personalized philanthropic strategy; next-gen engagement; private-foundation-level services</t>
  </si>
  <si>
    <t>Major Donor  (Tier 2)</t>
  </si>
  <si>
    <t>Engaged Fundholder  (Tier 3)</t>
  </si>
  <si>
    <t>Active DAF with grantmaking in trailing 12 months; established giving pattern; emerging major-donor prospects</t>
  </si>
  <si>
    <t>Donor-Advised, Designated, Agency, Scholarship</t>
  </si>
  <si>
    <t>4–5 touchpoints; ≥1 face-to-face or substantive call; annual fund report meeting</t>
  </si>
  <si>
    <t>Annual fund report review; responsive grantmaking support; donor education invitations; quarterly statements with narrative summary</t>
  </si>
  <si>
    <t>100–125 relationships</t>
  </si>
  <si>
    <t>Standard Fundholder  (Tier 4)</t>
  </si>
  <si>
    <t>All fund types</t>
  </si>
  <si>
    <t>3–4 touchpoints; quarterly fund statements; annual report; donor education invitations</t>
  </si>
  <si>
    <t>Quarterly statements with portal access; annual fund report; eNewsletter; event invitations; responsive grant-question support</t>
  </si>
  <si>
    <t>Balance of portfolio</t>
  </si>
  <si>
    <t>Planned Gift Donor  (overlay)</t>
  </si>
  <si>
    <t>Confirmed Legacy Society member; documented bequest, beneficiary designation, CRT, CGA, or other deferred gift</t>
  </si>
  <si>
    <t>Overlay across all fund types — most are also Tier 1–3</t>
  </si>
  <si>
    <t>All confirmed planned gift donors</t>
  </si>
  <si>
    <t>Professional Advisor  (parallel track)</t>
  </si>
  <si>
    <t>N/A — referral source</t>
  </si>
  <si>
    <t>3–4 touchpoints/year; CLE events; bar / EPC presentations; thought-leadership content; year-end tax planning resource</t>
  </si>
  <si>
    <t>CLE programming; technical responsiveness within 24 hours; client meeting support; third-party investment manager program access</t>
  </si>
  <si>
    <t>Active referral roster of 40–60 advisors</t>
  </si>
  <si>
    <t>Notes on tier design:</t>
  </si>
  <si>
    <t>•  Planned Gift and Professional Advisor are overlays / parallel tracks, not exclusive tiers — a donor can be Tier 2 and a Legacy Society member simultaneously.</t>
  </si>
  <si>
    <t>•  Tier movement will be reviewed twice annually (January and July). Donors do not need to know their tier; tiers govern internal resource allocation, not donor-facing recognition.</t>
  </si>
  <si>
    <t>Standing Touchpoint Cycle</t>
  </si>
  <si>
    <t>Touchpoint</t>
  </si>
  <si>
    <t>Cadence</t>
  </si>
  <si>
    <t>Channel</t>
  </si>
  <si>
    <t>Tier 1</t>
  </si>
  <si>
    <t>Tier 2</t>
  </si>
  <si>
    <t>Tier 3</t>
  </si>
  <si>
    <t>Tier 4</t>
  </si>
  <si>
    <t>Owner</t>
  </si>
  <si>
    <t>New Fund Welcome Packet</t>
  </si>
  <si>
    <t>Within 5 business days of fund opening</t>
  </si>
  <si>
    <t>Mail + email + portal</t>
  </si>
  <si>
    <t>✓</t>
  </si>
  <si>
    <t>New Fund Orientation Meeting</t>
  </si>
  <si>
    <t>Within 30 days of fund opening</t>
  </si>
  <si>
    <t>In-person or video</t>
  </si>
  <si>
    <t>✓ (60 min)</t>
  </si>
  <si>
    <t>✓ (30 min)</t>
  </si>
  <si>
    <t>Quarterly Fund Statement</t>
  </si>
  <si>
    <t>Q1 Oct 15 · Q2 Jan 15 · Q3 Apr 15 · Q4 Jul 15</t>
  </si>
  <si>
    <t>Email + portal</t>
  </si>
  <si>
    <t>✓ + narrative</t>
  </si>
  <si>
    <t>Annual Philanthropic Review</t>
  </si>
  <si>
    <t>Within 60 days of fund anniversary</t>
  </si>
  <si>
    <t>In-person preferred</t>
  </si>
  <si>
    <t>✓ (required)</t>
  </si>
  <si>
    <t>✓ (offered)</t>
  </si>
  <si>
    <t>—</t>
  </si>
  <si>
    <t>Annual Fund Report</t>
  </si>
  <si>
    <t>PDF + portal + cover letter</t>
  </si>
  <si>
    <t>✓ + personal delivery</t>
  </si>
  <si>
    <t>Portal Access &amp; Training</t>
  </si>
  <si>
    <t>At fund opening + on request</t>
  </si>
  <si>
    <t>Self-service + tutorial</t>
  </si>
  <si>
    <t>eNewsletter</t>
  </si>
  <si>
    <t>Monthly</t>
  </si>
  <si>
    <t>Email</t>
  </si>
  <si>
    <t>Communications</t>
  </si>
  <si>
    <t>Annual Report (printed)</t>
  </si>
  <si>
    <t>October</t>
  </si>
  <si>
    <t>Mail + digital</t>
  </si>
  <si>
    <t>✓ + handwritten note</t>
  </si>
  <si>
    <t>Communications + President</t>
  </si>
  <si>
    <t>Fund Anniversary Acknowledgment</t>
  </si>
  <si>
    <t>On fund anniversary date</t>
  </si>
  <si>
    <t>Handwritten card or call</t>
  </si>
  <si>
    <t>✓ (call)</t>
  </si>
  <si>
    <t>✓ (card)</t>
  </si>
  <si>
    <t>Grant Confirmation</t>
  </si>
  <si>
    <t>Within 2 business days of grant approval</t>
  </si>
  <si>
    <t>Year-End Tax Statement</t>
  </si>
  <si>
    <t>January 31</t>
  </si>
  <si>
    <t>Mail + portal</t>
  </si>
  <si>
    <t>•  ✓ indicates the touchpoint is delivered to all donors in that tier as a baseline service commitment.</t>
  </si>
  <si>
    <t>•  Parenthetical detail (e.g., '60 min', 'handwritten note') specifies the differentiated execution for that tier.</t>
  </si>
  <si>
    <t>•  '—' indicates the touchpoint is not part of the standing commitment for that tier (donors may opt in by request).</t>
  </si>
  <si>
    <t>•  Quarterly statement dates align with the Foundation's fiscal year (July–June). Q1 reflects activity through September 30, etc.</t>
  </si>
  <si>
    <t>Donor Services Operations Plan — FY 2027</t>
  </si>
  <si>
    <t>July 2026 – June 2027  ·  color-coded by touch type  ·  dark = % complete, light = remaining</t>
  </si>
  <si>
    <t>2026</t>
  </si>
  <si>
    <t>2027</t>
  </si>
  <si>
    <t>LEAD STAFF</t>
  </si>
  <si>
    <t>PLANNED START</t>
  </si>
  <si>
    <t>DURATION (wks)</t>
  </si>
  <si>
    <t>ACTUAL START</t>
  </si>
  <si>
    <t>ACTUAL DURATION</t>
  </si>
  <si>
    <t>% COMPLETE</t>
  </si>
  <si>
    <t>Jul</t>
  </si>
  <si>
    <t>Aug</t>
  </si>
  <si>
    <t>Sep</t>
  </si>
  <si>
    <t>Oct</t>
  </si>
  <si>
    <t>Nov</t>
  </si>
  <si>
    <t>Dec</t>
  </si>
  <si>
    <t>Jan</t>
  </si>
  <si>
    <t>Feb</t>
  </si>
  <si>
    <t>Mar</t>
  </si>
  <si>
    <t>Apr</t>
  </si>
  <si>
    <t>May</t>
  </si>
  <si>
    <t>Jun</t>
  </si>
  <si>
    <t>CALENDAR DEVELOPMENT &amp; TEAM ALIGNMENT</t>
  </si>
  <si>
    <t>Finalize FY27 stewardship calendar; confirm with leadership and board</t>
  </si>
  <si>
    <t>Confirm Tier 1–4 lead staff</t>
  </si>
  <si>
    <t>Capacity model — input FTE, tier numbers, touch counts</t>
  </si>
  <si>
    <t>Review — tiers, standing service, templates, calendar</t>
  </si>
  <si>
    <t>Quarterly plan review (Q1–Q4) — compare plan against actuals</t>
  </si>
  <si>
    <t>STANDING SERVICE COMMITMENTS  (ANCHOR)</t>
  </si>
  <si>
    <t>Q2 FY27 fund statements (Aug 15)</t>
  </si>
  <si>
    <t>Annual fund reports (FY26) — drafting &amp; personalized cover letters</t>
  </si>
  <si>
    <t>Annual fund reports (FY26) — mailed</t>
  </si>
  <si>
    <t>Annual Report (printed) — content, design, production</t>
  </si>
  <si>
    <t>Annual Report (printed) — mailed to all fundholders + community</t>
  </si>
  <si>
    <t>Year-end tax statements (Jan 31)</t>
  </si>
  <si>
    <t>New fund welcome packets &amp; 30-day orientations (rolling)</t>
  </si>
  <si>
    <t>Mid-Year Review/Check in calls</t>
  </si>
  <si>
    <t>Event invitations; Personalization</t>
  </si>
  <si>
    <t>Handwritten notes — birthday, anniversary, annual report (rolling)</t>
  </si>
  <si>
    <t>Mid-year check-in calls</t>
  </si>
  <si>
    <t>TIER 3 — ENGAGED FUNDHOLDER  (100–125)</t>
  </si>
  <si>
    <t>Annual fund report meetings — ≥1 F2F or substantive call (rolling)</t>
  </si>
  <si>
    <t>Q2 FY27 fund statements with narrative summary (overlay)</t>
  </si>
  <si>
    <t>Responsive grantmaking support (rolling)</t>
  </si>
  <si>
    <t>TIER 4 — STANDARD FUNDHOLDER  (balance of portfolio)</t>
  </si>
  <si>
    <t>Q2 FY27 fund statements + portal access (overlay)</t>
  </si>
  <si>
    <t xml:space="preserve">Event invitations </t>
  </si>
  <si>
    <t>PLANNED GIFT / LEGACY SOCIETY  (overlay)</t>
  </si>
  <si>
    <t>Insider's-view briefings (summer &amp; year-end)</t>
  </si>
  <si>
    <t>Legacy Society year-end note — no solicitation (Dec)</t>
  </si>
  <si>
    <t>Anniversary-of-commitment &amp; birthday acknowledgments (rolling)</t>
  </si>
  <si>
    <t>FUND-TYPE STEWARDSHIP MODULES  (layered on tiers)</t>
  </si>
  <si>
    <t>Scholarship — applicant-pool update notes (Feb)</t>
  </si>
  <si>
    <t>VP of NP Services</t>
  </si>
  <si>
    <t>Scholarship — awards announcement &amp; recognition (May)</t>
  </si>
  <si>
    <t>Scholarship — fall scholar updates w/ photo card (Sep)</t>
  </si>
  <si>
    <t>FOI — impact summary</t>
  </si>
  <si>
    <t>FOI — mid-year impact note tied to fund purpose</t>
  </si>
  <si>
    <t>Agency endowment — planning-season calls (Oct, FY28 alignment)</t>
  </si>
  <si>
    <t>Agency endowment — annual review with each board liaison</t>
  </si>
  <si>
    <t>SIGNATURE &amp; SPECIAL EVENTS</t>
  </si>
  <si>
    <t>Golf Outing — planning &amp; sponsor cultivation</t>
  </si>
  <si>
    <t>Golf Outing — event (mid-October)</t>
  </si>
  <si>
    <t>Pre/post-event reminder/thank you/follow up (5 days before/after, rolling)</t>
  </si>
  <si>
    <t>DONOR EDUCATION SERIES &amp; SITE VISITS</t>
  </si>
  <si>
    <t>Site Visit #1 — Fall Grantee, Tier 1–2 (mid Sep)</t>
  </si>
  <si>
    <t>Site Visit #2 — Spring Grantee, Tier 1–2 (mid Apr)</t>
  </si>
  <si>
    <t>White Paper — Donor Education Program Companion (late Feb/March)</t>
  </si>
  <si>
    <t>Face-to-face PA meetings — rolling cadence (target 60/yr)</t>
  </si>
  <si>
    <t>Summer outreach round — 1:1 calls &amp; coffees (Aug)</t>
  </si>
  <si>
    <t>Year-End Tax Planning Resource distribution (mid Nov)</t>
  </si>
  <si>
    <t>Estate Planning Council presentation [PLACEHOLDER date]</t>
  </si>
  <si>
    <t>Bar Association presentation [PLACEHOLDER date]</t>
  </si>
  <si>
    <t>CLE #2 — Complex Assets &amp; Business Succession w/Estate Planning Council</t>
  </si>
  <si>
    <t>CLE #3 — Planned Giving Vehicles (TBD)</t>
  </si>
  <si>
    <t>Quarterly PA eNewsletter</t>
  </si>
  <si>
    <t>ANNUAL FUND CAMPAIGN</t>
  </si>
  <si>
    <t>Strategy &amp; list segmentation (incl. lapsed-donor track)</t>
  </si>
  <si>
    <t>Mailing design &amp; copy development</t>
  </si>
  <si>
    <t>Annual fund mailing — print &amp; mail (early Nov); lapsed track</t>
  </si>
  <si>
    <t>Email follow-up series — November &amp; December</t>
  </si>
  <si>
    <t>Major-donor personal asks — Tier 1–2 (calls/visits)</t>
  </si>
  <si>
    <t>Planning (late July/August)</t>
  </si>
  <si>
    <t>July</t>
  </si>
  <si>
    <t>Sponsor cultivation</t>
  </si>
  <si>
    <t xml:space="preserve">Nonprofit partner recruitment </t>
  </si>
  <si>
    <t>Platform, training</t>
  </si>
  <si>
    <t>NP Services</t>
  </si>
  <si>
    <t>PR build</t>
  </si>
  <si>
    <t>April</t>
  </si>
  <si>
    <t>Pre-event mobilization — Tier 1–2 asks &amp; DAF outreach</t>
  </si>
  <si>
    <t>Post-event donor and NP stewardship, debrief &amp; reporting</t>
  </si>
  <si>
    <t>BROAD MESSAGING &amp; MARKETING CONTENT DEVELOPMENT</t>
  </si>
  <si>
    <t>Mid-year community update (July) — what changed, what we learned</t>
  </si>
  <si>
    <t>New Year message / year-ahead orientation (Jan)</t>
  </si>
  <si>
    <t>Local story sourcing &amp; consent process (rolling)</t>
  </si>
  <si>
    <t xml:space="preserve">New Fund welcome packets   </t>
  </si>
  <si>
    <t>Guide to Effective Philanthropy</t>
  </si>
  <si>
    <t>PA Toolkit</t>
  </si>
  <si>
    <t>CAPACITY &amp; OPERATIONS</t>
  </si>
  <si>
    <t>Donor Prospecting + Stewardship Meetings + Tier Assignments</t>
  </si>
  <si>
    <t>Mid-year tier review (Jan) — assignments, tier movement</t>
  </si>
  <si>
    <t>Lapsed-donor (18-mo) &amp; dormancy review (Jan, Jul)</t>
  </si>
  <si>
    <t>Annual donor survey — design, send (May), analyze</t>
  </si>
  <si>
    <t>FY27 wrap-up &amp; stewardship effectiveness review (Jun)</t>
  </si>
  <si>
    <t>FY28 calendar drafting (start May for July rollout)</t>
  </si>
  <si>
    <t>LEGEND — TOUCH TYPES</t>
  </si>
  <si>
    <t>Anchor</t>
  </si>
  <si>
    <t>Required, foundation-wide. Statements, annual &amp; fund reports, tax statements, welcome packets.</t>
  </si>
  <si>
    <t>High touch</t>
  </si>
  <si>
    <t>Personal, 1:1. Strategy sessions, reviews, calls, hand-signed notes, site visits.</t>
  </si>
  <si>
    <t>Segment</t>
  </si>
  <si>
    <t>Tailored to a tier or fund type. Education events, briefings, signature events, curated notes.</t>
  </si>
  <si>
    <t>Broadcast</t>
  </si>
  <si>
    <t>Mass communication. Monthly eNewsletter, annual report mailing, foundation-wide messages.</t>
  </si>
  <si>
    <t>Campaign</t>
  </si>
  <si>
    <t>Time-bound fundraising. Annual fund mailing, Delco Gives.</t>
  </si>
  <si>
    <t>FY27 Annual Calendar &amp; Stewardship Touchpoints</t>
  </si>
  <si>
    <t>Month</t>
  </si>
  <si>
    <t>Wk</t>
  </si>
  <si>
    <t>Tier(s)</t>
  </si>
  <si>
    <t>Fund-Type Filter</t>
  </si>
  <si>
    <t>Event / Touchpoint</t>
  </si>
  <si>
    <t>Touch Type</t>
  </si>
  <si>
    <t>Category</t>
  </si>
  <si>
    <t>Template</t>
  </si>
  <si>
    <t>Audience</t>
  </si>
  <si>
    <t>Notes / Prep</t>
  </si>
  <si>
    <t>Status</t>
  </si>
  <si>
    <t>JULY</t>
  </si>
  <si>
    <t>W1</t>
  </si>
  <si>
    <t>All</t>
  </si>
  <si>
    <t>FY27 launch: confirm tier assignments; lock caseloads; capacity model review</t>
  </si>
  <si>
    <t>ANCHOR</t>
  </si>
  <si>
    <t>Internal milestone</t>
  </si>
  <si>
    <t>All staff</t>
  </si>
  <si>
    <t>Confirm tier assignments; lock annual calendar; portfolio rebalance review</t>
  </si>
  <si>
    <t>Agency</t>
  </si>
  <si>
    <t>Agency endowment</t>
  </si>
  <si>
    <t>Fiscal year-end personal call with each agency endowment partner</t>
  </si>
  <si>
    <t>HIGH TOUCH</t>
  </si>
  <si>
    <t>T-13</t>
  </si>
  <si>
    <t>W2</t>
  </si>
  <si>
    <t>Q4 FY26 fund statements (Jul 15) distributed with FY wrap narrative for Tier 1–3</t>
  </si>
  <si>
    <t>Standing — overlay note</t>
  </si>
  <si>
    <t>T-01</t>
  </si>
  <si>
    <t>Finance + DS</t>
  </si>
  <si>
    <t>All fundholders</t>
  </si>
  <si>
    <t>Pair with FY26 wrap narrative for Tier 1–3</t>
  </si>
  <si>
    <t>Tier 1–2</t>
  </si>
  <si>
    <t>Annual fund reports (FY26) drafted; personalized cover letters</t>
  </si>
  <si>
    <t>Production</t>
  </si>
  <si>
    <t>Internal</t>
  </si>
  <si>
    <t>Personalize cover letters for Tier 1–2; design refresh review</t>
  </si>
  <si>
    <t>All + advisors</t>
  </si>
  <si>
    <t>White Paper #1 — Summer Briefing [PLACEHOLDER topic]</t>
  </si>
  <si>
    <t>SEGMENT</t>
  </si>
  <si>
    <t>White paper</t>
  </si>
  <si>
    <t>All Tiers + advisors</t>
  </si>
  <si>
    <t>W3</t>
  </si>
  <si>
    <t>Mid-year community update — what changed, what we learned, what's ahead</t>
  </si>
  <si>
    <t>BROADCAST</t>
  </si>
  <si>
    <t>W4</t>
  </si>
  <si>
    <t>Dormancy / lapsed-donor (18-mo) review — identify donors off-pattern</t>
  </si>
  <si>
    <t>July eNewsletter — mid-year update</t>
  </si>
  <si>
    <t>AUGUST</t>
  </si>
  <si>
    <t>Annual fund reports (FY26) mailed; Tier 1–2 hand-delivered or call within 10 days</t>
  </si>
  <si>
    <t>Stewardship report</t>
  </si>
  <si>
    <t>Tier 1–2 hand-delivered or accompanied by personal call within 10 days</t>
  </si>
  <si>
    <t>Tier 1 fall strategy session scheduling — confirm fall calendars</t>
  </si>
  <si>
    <t>Outreach</t>
  </si>
  <si>
    <t>T-02</t>
  </si>
  <si>
    <t>Tier 1 (~30–40)</t>
  </si>
  <si>
    <t>Confirm fall meeting calendars; target completion by end of October</t>
  </si>
  <si>
    <t>Legacy</t>
  </si>
  <si>
    <t>Planned gift</t>
  </si>
  <si>
    <t>Insider's-view summer briefing for Legacy Society</t>
  </si>
  <si>
    <t>T-08</t>
  </si>
  <si>
    <t>PA track</t>
  </si>
  <si>
    <t>Advisor</t>
  </si>
  <si>
    <t>Summer advisor outreach — 1:1 calls &amp; coffees; surface fall client planning</t>
  </si>
  <si>
    <t>Advisor program</t>
  </si>
  <si>
    <t>PA roster (~50)</t>
  </si>
  <si>
    <t>Personalized check-ins; surface client planning conversations for fall</t>
  </si>
  <si>
    <t>Annual Report production begins; annual fund strategy &amp; lapsed segmentation</t>
  </si>
  <si>
    <t>SEPTEMBER</t>
  </si>
  <si>
    <t>Tier 1–3</t>
  </si>
  <si>
    <t>Designated/FOI</t>
  </si>
  <si>
    <t>Scholarship</t>
  </si>
  <si>
    <t>Fall scholar update with photo card — "Your scholar started classes this week"</t>
  </si>
  <si>
    <t>T-12</t>
  </si>
  <si>
    <t>Site Visit #1 — fall grantee aligned with Tier 1 interests (~20 attending)</t>
  </si>
  <si>
    <t>Site visit</t>
  </si>
  <si>
    <t>Tier 1–2 (~20)</t>
  </si>
  <si>
    <t>Selected grantee with strong donor-interest fit</t>
  </si>
  <si>
    <t>Annual fund mailing — design, copywriting, list pull</t>
  </si>
  <si>
    <t>Annual Report production locks</t>
  </si>
  <si>
    <t>Marketing</t>
  </si>
  <si>
    <t>Donor stories and grant impact confirmed; design final review</t>
  </si>
  <si>
    <t>OCTOBER</t>
  </si>
  <si>
    <t>All + community</t>
  </si>
  <si>
    <t>Annual Report mailed; handwritten notes for Tier 1–2</t>
  </si>
  <si>
    <t>All fundholders + community</t>
  </si>
  <si>
    <t>Handwritten notes for Tier 1–2; advisor mailing list refresh</t>
  </si>
  <si>
    <t>Golf Outing — sponsor cultivation; new prospect introductions</t>
  </si>
  <si>
    <t>Signature event</t>
  </si>
  <si>
    <t>Q1 FY27 fund statements (Oct 15); portal usage reminder; Tier 1–3 narrative summary</t>
  </si>
  <si>
    <t>First statement of new fiscal year; portal usage reminder</t>
  </si>
  <si>
    <t>Tier 1 fall strategy sessions — target completion by end October</t>
  </si>
  <si>
    <t>Professional Advisor CLE #1 — year-end charitable planning (1.0 credit)</t>
  </si>
  <si>
    <t>PA roster + guests</t>
  </si>
  <si>
    <t>Year-end charitable planning; secure 1.0 CLE credit; partner with [PLACEHOLDER bar association]</t>
  </si>
  <si>
    <t>Planning-season agency calls — FY28 budget alignment</t>
  </si>
  <si>
    <t>NOVEMBER</t>
  </si>
  <si>
    <t>All + lapsed</t>
  </si>
  <si>
    <t>Annual fund mailing — print &amp; mail; distinct lapsed-donor track</t>
  </si>
  <si>
    <t>CAMPAIGN</t>
  </si>
  <si>
    <t>Fundraising appeal</t>
  </si>
  <si>
    <t>All fundholders + lapsed</t>
  </si>
  <si>
    <t>Distinct lapsed-donor track per established practice</t>
  </si>
  <si>
    <t>Year-End Tax Planning Resource distributed to full advisor list (~150)</t>
  </si>
  <si>
    <t>Annual fund: major-donor personal asks (Tier 1–2)</t>
  </si>
  <si>
    <t>Year-end giving readiness check</t>
  </si>
  <si>
    <t>Staff</t>
  </si>
  <si>
    <t>Confirm gift-processing capacity; appreciated-stock instructions posted</t>
  </si>
  <si>
    <t>Thanksgiving note to scholarship families with photo card</t>
  </si>
  <si>
    <t>Insider's-view year-end briefing for Legacy Society</t>
  </si>
  <si>
    <t>Thanksgiving acknowledgment from president — no solicitation</t>
  </si>
  <si>
    <t>Brief gratitude message; no solicitation; from president</t>
  </si>
  <si>
    <t>DECEMBER</t>
  </si>
  <si>
    <t>Year-end fund reports for Tier 1–2 — calendar-year giving summary</t>
  </si>
  <si>
    <t>Calendar-year giving summary; tax planning context; precedes Dec 31</t>
  </si>
  <si>
    <t>Year-end giving deadline calls begin — direct, human, through Dec 31</t>
  </si>
  <si>
    <t>T-07</t>
  </si>
  <si>
    <t>Legacy Society year-end note — acknowledgment without solicitation</t>
  </si>
  <si>
    <t>Planned gift stewardship</t>
  </si>
  <si>
    <t>Legacy Society</t>
  </si>
  <si>
    <t>Acknowledgment without solicitation; brief impact note</t>
  </si>
  <si>
    <t>JANUARY</t>
  </si>
  <si>
    <t>New Year message / year-ahead orientation</t>
  </si>
  <si>
    <t>"Reading their applications now" note to scholarship families</t>
  </si>
  <si>
    <t>Q2 FY27 fund statements (Jan 15); Tier 1–3 narrative summary</t>
  </si>
  <si>
    <t>First statement after calendar year-end</t>
  </si>
  <si>
    <t>Tier 2 mid-year check-in calls begin</t>
  </si>
  <si>
    <t>T-03</t>
  </si>
  <si>
    <t>Annual review with each agency board liaison begins</t>
  </si>
  <si>
    <t>Finance</t>
  </si>
  <si>
    <t>All donors of record</t>
  </si>
  <si>
    <t>Deadline-driven; portal availability confirmed</t>
  </si>
  <si>
    <t>Mid-year tier review — portfolio assignments; tier movement; confirm caseloads</t>
  </si>
  <si>
    <t>Review portfolio assignments; identify tier movement; confirm caseloads</t>
  </si>
  <si>
    <t>Campaign prep</t>
  </si>
  <si>
    <t>Staff + board</t>
  </si>
  <si>
    <t>Begin January–May ramp per established practice</t>
  </si>
  <si>
    <t>FEBRUARY</t>
  </si>
  <si>
    <t>Professional Advisor CLE #2 — planned giving vehicles (CGA, CRT, beneficiary)</t>
  </si>
  <si>
    <t>Planned giving vehicles; CGA, CRT, beneficiary designations</t>
  </si>
  <si>
    <t>Scholarship interview-season update; introduce volunteer reviewers</t>
  </si>
  <si>
    <t>Event prep</t>
  </si>
  <si>
    <t>Staff + investment committee</t>
  </si>
  <si>
    <t>Speaker confirmed; invite list finalized; Tier 1 personal invitations</t>
  </si>
  <si>
    <t>Legacy Society luncheon planning underway (for May event)</t>
  </si>
  <si>
    <t>MARCH</t>
  </si>
  <si>
    <t>Tier 1–2 + advisors</t>
  </si>
  <si>
    <t>Annual flagship investment update; high Tier 1 attendance expected</t>
  </si>
  <si>
    <t>Tier 1 spring strategy session window opens — complete by end May</t>
  </si>
  <si>
    <t>Cultivation</t>
  </si>
  <si>
    <t>Six-month follow-up to fall sessions; target completion by end of May</t>
  </si>
  <si>
    <t>APRIL</t>
  </si>
  <si>
    <t>Mid-year impact note tied to fund's stated purpose</t>
  </si>
  <si>
    <t>Site Visit #2 — spring grantee, cross-sector counterpoint to fall (~20)</t>
  </si>
  <si>
    <t>Spring grantee visit; second of two annual site visits</t>
  </si>
  <si>
    <t>All Tiers + community</t>
  </si>
  <si>
    <t>Per established January–May ramp</t>
  </si>
  <si>
    <t>MAY</t>
  </si>
  <si>
    <t>Community-wide</t>
  </si>
  <si>
    <t>Tier 1 spring strategy sessions continue — final meetings</t>
  </si>
  <si>
    <t>Legacy + prospects</t>
  </si>
  <si>
    <t>Legacy Society annual luncheon — insider's-view briefing; no solicitation</t>
  </si>
  <si>
    <t>Legacy Society + prospects</t>
  </si>
  <si>
    <t>Insider's-view program briefing; recognition without solicitation</t>
  </si>
  <si>
    <t>Scholarship awards announced — invite families to recognition event</t>
  </si>
  <si>
    <t>Annual donor survey — design &amp; send (results in June)</t>
  </si>
  <si>
    <t>Professional Advisor CLE #3 — complex assets, business succession, S-corp gifts</t>
  </si>
  <si>
    <t>Complex assets, business succession, S-corp gifts</t>
  </si>
  <si>
    <t>Spring eNewsletter — featured grants, donor stories, what's ahead</t>
  </si>
  <si>
    <t>JUNE</t>
  </si>
  <si>
    <t>FY27 wrap-up &amp; stewardship effectiveness review; metrics review</t>
  </si>
  <si>
    <t>Staff + board committee</t>
  </si>
  <si>
    <t>Year-end stewardship effectiveness review; see Capacity / metrics</t>
  </si>
  <si>
    <t>Tier 1 summer touch-base — confirm fall meeting interest</t>
  </si>
  <si>
    <t>Brief check-in; surface summer travel; confirm fall meeting interest</t>
  </si>
  <si>
    <t>Summer recap &amp; FY28 calendar preview; thank advisors for referrals</t>
  </si>
  <si>
    <t>FY28 planning launch — tier reassignments; FY28 calendar drafted; carryover items</t>
  </si>
  <si>
    <t>Tier reassignments confirmed; FY28 calendar drafted; carryover items identified</t>
  </si>
  <si>
    <t>Donor White Papers &amp; Site Visits</t>
  </si>
  <si>
    <t>Design principles</t>
  </si>
  <si>
    <t>•  Two donor white papers per year, paired with two site visits — four substantive content moments annually.</t>
  </si>
  <si>
    <t>•  Each white paper draws on informed opinion-makers (sector leaders, researchers, practitioners) rather than Foundation staff presentations. [PLACEHOLDER — author / contributor model]</t>
  </si>
  <si>
    <t>•  Site visits are reserved for Tier 1–2 with a seating cap of ~20 to preserve depth of engagement.</t>
  </si>
  <si>
    <t>•  Topics chosen for substantive relevance to community priorities, not for entertainment value.</t>
  </si>
  <si>
    <t>•  Each white paper is distributed with a one-page executive summary. [PLACEHOLDER — distribution channel and timing]</t>
  </si>
  <si>
    <t>Event</t>
  </si>
  <si>
    <t>FY27 Date</t>
  </si>
  <si>
    <t>Format</t>
  </si>
  <si>
    <t>Speaker / Host</t>
  </si>
  <si>
    <t>Topic Anchor</t>
  </si>
  <si>
    <t>Capacity</t>
  </si>
  <si>
    <t>White Paper #1 — Summer Briefing</t>
  </si>
  <si>
    <t>White paper + exec summary</t>
  </si>
  <si>
    <t>External: sector researcher / practitioner [PLACEHOLDER]</t>
  </si>
  <si>
    <t>n/a</t>
  </si>
  <si>
    <t>Site Visit #1 — Fall Grantee</t>
  </si>
  <si>
    <t>Mid Sept 2026</t>
  </si>
  <si>
    <t>On-site, 2 hours</t>
  </si>
  <si>
    <t>Grantee aligned with Tier 1 interests; transportation provided</t>
  </si>
  <si>
    <t>~20</t>
  </si>
  <si>
    <t>Late Feb 2027</t>
  </si>
  <si>
    <t>External + Foundation leadership [PLACEHOLDER]</t>
  </si>
  <si>
    <t>Site Visit #2 — Spring Grantee</t>
  </si>
  <si>
    <t>Mid April 2027</t>
  </si>
  <si>
    <t>Second grantee; cross-sector counterpoint to fall visit</t>
  </si>
  <si>
    <t>Professional Advisor Program</t>
  </si>
  <si>
    <t>Program structure</t>
  </si>
  <si>
    <t>FY27 Timing</t>
  </si>
  <si>
    <t>Target Audience</t>
  </si>
  <si>
    <t>Outcome</t>
  </si>
  <si>
    <t>Lead</t>
  </si>
  <si>
    <t>Summer outreach round</t>
  </si>
  <si>
    <t>August 2026</t>
  </si>
  <si>
    <t>1:1 calls &amp; coffees</t>
  </si>
  <si>
    <t>Active roster (~50)</t>
  </si>
  <si>
    <t>Surface fall client planning; identify Q4 prospects</t>
  </si>
  <si>
    <t>CLE #1 — Year-End Planning</t>
  </si>
  <si>
    <t>Late Oct 2026</t>
  </si>
  <si>
    <t>Breakfast CLE, 1.0 credit</t>
  </si>
  <si>
    <t>PA roster + prospects (~75)</t>
  </si>
  <si>
    <t>Year-End Tax Planning Resource</t>
  </si>
  <si>
    <t>Mid Nov 2026</t>
  </si>
  <si>
    <t>Email + mailed packet</t>
  </si>
  <si>
    <t>Full advisor list (~150)</t>
  </si>
  <si>
    <t>December technical hotline</t>
  </si>
  <si>
    <t>December 2026</t>
  </si>
  <si>
    <t>On-call response</t>
  </si>
  <si>
    <t>All advisors</t>
  </si>
  <si>
    <t>24-hour response on stock gifts, complex assets, fund creation</t>
  </si>
  <si>
    <t>CLE #2 — Planned Giving Vehicles</t>
  </si>
  <si>
    <t>Early Feb 2027</t>
  </si>
  <si>
    <t>Deepen CGA/CRT/beneficiary fluency; surface planned-gift prospects</t>
  </si>
  <si>
    <t>Estate Planning Council presentation</t>
  </si>
  <si>
    <t>Spring 2027 [PLACEHOLDER date]</t>
  </si>
  <si>
    <t>Council meeting slot</t>
  </si>
  <si>
    <t>EPC members</t>
  </si>
  <si>
    <t>Reach advisors not yet in roster; thought-leadership presence</t>
  </si>
  <si>
    <t>Bar Association presentation</t>
  </si>
  <si>
    <t>Bar event slot</t>
  </si>
  <si>
    <t>Delaware County Bar attorneys</t>
  </si>
  <si>
    <t>Reach attorneys not yet in roster</t>
  </si>
  <si>
    <t>CLE #3 — Complex Assets &amp; Succession</t>
  </si>
  <si>
    <t>Late May 2027</t>
  </si>
  <si>
    <t>Summer recap &amp; FY28 preview</t>
  </si>
  <si>
    <t>June 2027</t>
  </si>
  <si>
    <t>Email + select calls</t>
  </si>
  <si>
    <t>Active roster</t>
  </si>
  <si>
    <t>Thank-you for referrals; preview FY28 programming</t>
  </si>
  <si>
    <t>Standing advisor services (not calendared — always available):</t>
  </si>
  <si>
    <t>•  24-hour technical response on client charitable planning questions.</t>
  </si>
  <si>
    <t>•  Advisor-specific portal access where appropriate; quarterly advisor eNewsletter distinct from donor eNewsletter.</t>
  </si>
  <si>
    <t>•  Sample bequest language, gift acceptance policy, and IRS documentation provided on request.</t>
  </si>
  <si>
    <t>Responsive &amp; Triggered Touchpoints</t>
  </si>
  <si>
    <t xml:space="preserve">Stewardship that cannot be calendared because it responds to community events, donor life events, and fund activity. </t>
  </si>
  <si>
    <t>Trigger</t>
  </si>
  <si>
    <t>Response Timeline</t>
  </si>
  <si>
    <t>Rapid Response Fund activation (community emergency)</t>
  </si>
  <si>
    <t>Within 48 hours of board authorization</t>
  </si>
  <si>
    <t>Critical Needs Alert email + portal banner; matched giving window if applicable</t>
  </si>
  <si>
    <t>All Tiers + community list</t>
  </si>
  <si>
    <t>Email + portal + earned media</t>
  </si>
  <si>
    <t>Major grant announced from donor's fund</t>
  </si>
  <si>
    <t>Within 5 business days of approval</t>
  </si>
  <si>
    <t>Tier 1–2 donors whose funds awarded the grant</t>
  </si>
  <si>
    <t>Email/call + handwritten for Tier 1</t>
  </si>
  <si>
    <t>Assigned officer</t>
  </si>
  <si>
    <t>Fund anniversary (5, 10, 15, 20, 25 years)</t>
  </si>
  <si>
    <t>On anniversary date</t>
  </si>
  <si>
    <t>5/10 yr = call; 15/20 yr = visit; 25+ yr = recognition feature [PLACEHOLDER format]</t>
  </si>
  <si>
    <t>All applicable fundholders</t>
  </si>
  <si>
    <t>Phone / in-person / publication</t>
  </si>
  <si>
    <t>Donor life event (birth, marriage, graduation, retirement)</t>
  </si>
  <si>
    <t>Within 10 days of awareness</t>
  </si>
  <si>
    <t>Personal acknowledgment from CAO; no solicitation</t>
  </si>
  <si>
    <t>Handwritten card</t>
  </si>
  <si>
    <t>Donor loss or hardship (death, illness, family loss)</t>
  </si>
  <si>
    <t>Within 5 days of awareness</t>
  </si>
  <si>
    <t>Condolence or care message from president; practical support if appropriate</t>
  </si>
  <si>
    <t>All Tiers</t>
  </si>
  <si>
    <t>Handwritten + phone</t>
  </si>
  <si>
    <t>Successor advisor activation</t>
  </si>
  <si>
    <t>At point of transition</t>
  </si>
  <si>
    <t>Welcome conversation; review of donor history with FDC; tailored orientation</t>
  </si>
  <si>
    <t>Successor advisor</t>
  </si>
  <si>
    <t>Anonymous gift from non-fundholder ≥ $5,000</t>
  </si>
  <si>
    <t>Within 5 business days</t>
  </si>
  <si>
    <t>Personalized acknowledgment via mail with cultivation offer</t>
  </si>
  <si>
    <t>Donor (with consent for further contact)</t>
  </si>
  <si>
    <t>Mail + follow-up call if welcomed</t>
  </si>
  <si>
    <t>First-time DAF grant from new fundholder</t>
  </si>
  <si>
    <t>Congratulatory note + offer to discuss grantmaking strategy</t>
  </si>
  <si>
    <t>New fundholders in first 12 months</t>
  </si>
  <si>
    <t>Email + scheduling outreach</t>
  </si>
  <si>
    <t>Press mention of donor or grantee</t>
  </si>
  <si>
    <t>Share with donor; offer congratulations or condolences as appropriate</t>
  </si>
  <si>
    <t>Email + handwritten for Tier 1</t>
  </si>
  <si>
    <t>Lapsed donor signal (no gift/grant for 18 months)</t>
  </si>
  <si>
    <t>At the 18-month mark</t>
  </si>
  <si>
    <t>Outreach call to understand status; not a solicitation</t>
  </si>
  <si>
    <t>Phone</t>
  </si>
  <si>
    <t>Inputs — replace blue cells with FDC actuals</t>
  </si>
  <si>
    <t>Total active fund holders</t>
  </si>
  <si>
    <t>Tier 1 — Philanthropic Advisory</t>
  </si>
  <si>
    <t>Cap 30–40. Highest-touch relationships.</t>
  </si>
  <si>
    <t>Tier 2 — Major Donor</t>
  </si>
  <si>
    <t>Cap 75–100.</t>
  </si>
  <si>
    <t>Tier 3 — Engaged Fundholder</t>
  </si>
  <si>
    <t>Cap 100–125. Tier 2+3 combined ≈ 125-visit caseload.</t>
  </si>
  <si>
    <t>Tier 4 — Standard Fundholder</t>
  </si>
  <si>
    <t>Balance of portfolio.</t>
  </si>
  <si>
    <t>Planned Gift / Legacy Society (overlay)</t>
  </si>
  <si>
    <t>May overlap other tiers.</t>
  </si>
  <si>
    <t>Professional Advisors (active roster)</t>
  </si>
  <si>
    <t>Parallel track; cap 40–60.</t>
  </si>
  <si>
    <t>FTE on donor services / philanthropy team</t>
  </si>
  <si>
    <t>Includes fraction of CEO/president time on stewardship.</t>
  </si>
  <si>
    <t>Available stewardship hours per FTE per year</t>
  </si>
  <si>
    <t>Average minutes per personal touch</t>
  </si>
  <si>
    <t>Prep + the call/note + CRM logging. Tier 1 runs longer.</t>
  </si>
  <si>
    <t>Touch frequencies by tier (per relationship, per year)</t>
  </si>
  <si>
    <t>Tier 1 personal touches/year</t>
  </si>
  <si>
    <t>Strategy sessions (fall + spring), summer touch-base, annual review, briefings, notes.</t>
  </si>
  <si>
    <t>Tier 2 personal touches/year</t>
  </si>
  <si>
    <t>Annual philanthropic review, mid-year check-in, year-end calls, asks.</t>
  </si>
  <si>
    <t>Tier 3 personal touches/year</t>
  </si>
  <si>
    <t>Annual fund report meeting + responsive support + narrative summaries.</t>
  </si>
  <si>
    <t>Tier 4 personal touches/year</t>
  </si>
  <si>
    <t>Statements drive most stewardship; ~1 personal touch.</t>
  </si>
  <si>
    <t>Legacy overlay personal touches/year</t>
  </si>
  <si>
    <t>Luncheon, year-end note, insider's-view briefing, anniversary/birthday.</t>
  </si>
  <si>
    <t>Professional Advisor 1:1 touches/year</t>
  </si>
  <si>
    <t>Excludes CLE attendance; F2F meetings &amp; calls.</t>
  </si>
  <si>
    <t>Calculations</t>
  </si>
  <si>
    <t>Tier 1 personal touches</t>
  </si>
  <si>
    <t>Tier 2 personal touches</t>
  </si>
  <si>
    <t>Tier 3 personal touches</t>
  </si>
  <si>
    <t>Tier 4 personal touches</t>
  </si>
  <si>
    <t>Legacy overlay personal touches</t>
  </si>
  <si>
    <t>Professional Advisor personal touches</t>
  </si>
  <si>
    <t>TOTAL personal touches required per year</t>
  </si>
  <si>
    <t>Time required vs. available</t>
  </si>
  <si>
    <t>Total hours required per year for personal touches</t>
  </si>
  <si>
    <t>Total touches × minutes / 60.</t>
  </si>
  <si>
    <t>Total stewardship hours available across team</t>
  </si>
  <si>
    <t>FTE × hours per FTE.</t>
  </si>
  <si>
    <t>UTILIZATION (personal touches as % of stewardship hours)</t>
  </si>
  <si>
    <t>Implied visits per FTE (vs. 125 benchmark)</t>
  </si>
  <si>
    <t>Interpretation</t>
  </si>
  <si>
    <t>Under 50%</t>
  </si>
  <si>
    <t>Capacity is healthy. Consider deepening Tier 1 touches or expanding the Legacy Society program.</t>
  </si>
  <si>
    <t>50–70%</t>
  </si>
  <si>
    <t>Capacity is appropriate. Protect the calendar from getting heavier.</t>
  </si>
  <si>
    <t>70–90%</t>
  </si>
  <si>
    <t>Capacity is stretched. Reduce volume or narrow Tier 1–2 with stricter eligibility.</t>
  </si>
  <si>
    <t>Over 90%</t>
  </si>
  <si>
    <t>The calendar is unrealistic. Grow the team, narrow segments getting personal touches, or shift to templated outreach.</t>
  </si>
  <si>
    <t>The Donor stewardship program is organized by donor's tier, fund type, and engagement preferences. This workbook organizes that work into four layers: (a) standing service commitments delivered to every fundholder by tier, (b) tier-specific high-touch stewardship, (c) a calendared overlay of signature events, educational programming, and campaigns, and (d) outreach triggered by community and donor life events. The Gantt tab is the timeline that connects the plan across the fiscal year.</t>
  </si>
  <si>
    <t xml:space="preserve">WHO &amp; WHAT. Donor segmentation by engagement tier (Tier 1–4) plus the Planned Gift overlay and Professional Advisor track. </t>
  </si>
  <si>
    <t>The recurring service touchpoints every fundholder receives by tier.</t>
  </si>
  <si>
    <t xml:space="preserve">WHEN, sequenced. Week-by-week timeline (Jul 2026–Jun 2027) of every stewardship activity, color-coded by touch type. </t>
  </si>
  <si>
    <t>The month-by-month master list, tagged by tier and fund-type filter, that the Gantt sequences.</t>
  </si>
  <si>
    <t>6. Annual Calendar</t>
  </si>
  <si>
    <t>7. Donor Education</t>
  </si>
  <si>
    <t>8. Professional Advisors</t>
  </si>
  <si>
    <t>9. Responsive Triggers</t>
  </si>
  <si>
    <t>Operating Plan</t>
  </si>
  <si>
    <t>This sheet.</t>
  </si>
  <si>
    <t xml:space="preserve">VP Philanthropy </t>
  </si>
  <si>
    <t>Donor Services Officer</t>
  </si>
  <si>
    <t>Types</t>
  </si>
  <si>
    <t>5–7 touchpoints; ≥2 face-to-face;</t>
  </si>
  <si>
    <t>Annual check-ins; personal invitation to all donor events</t>
  </si>
  <si>
    <t>Major Gift donor, Mid-Tier Annual Fund donor with inclination and capacity</t>
  </si>
  <si>
    <t>Portfolio Max</t>
  </si>
  <si>
    <t xml:space="preserve">[PLACEHOLDER]–[PLACEHOLDER]; cumulative giving ≥ [PLACEHOLDER] over x years; </t>
  </si>
  <si>
    <t>30-35 relationships</t>
  </si>
  <si>
    <t>50 relationships</t>
  </si>
  <si>
    <t>All other active fundholders; agency endowments without large advisor relationships; scholarship donors without committees</t>
  </si>
  <si>
    <t>Donor Services Officer + VP of Philanthropy</t>
  </si>
  <si>
    <t>Overlay: Legacy Society luncheon (May); birthday card; anniversary-of-commitment acknowledgment; insider's-view briefing/whitepaper</t>
  </si>
  <si>
    <t>Recognition without solicitation; ongoing connection to mission; aim for annual confirmation that intentions remain current</t>
  </si>
  <si>
    <t>Attorneys, CPAs, financial advisors, wealth managers, trust officers who refer or could refer clients to Foundation</t>
  </si>
  <si>
    <t>Lead Staff</t>
  </si>
  <si>
    <t>•  Tier 1: high-touch service for donors who want philanthropic strategy, next-generation engagement, and private-foundation-level support.</t>
  </si>
  <si>
    <t>Donor Services Manager</t>
  </si>
  <si>
    <t>VP of Philanthropy</t>
  </si>
  <si>
    <t>VP of Philanthropy + Donor Services Officer</t>
  </si>
  <si>
    <t>Donor Services Officer + Donor Services Manager</t>
  </si>
  <si>
    <t>Q1 FY27 fund statements (Oct 15)</t>
  </si>
  <si>
    <t>Q3 FY27 fund statements (April 15)</t>
  </si>
  <si>
    <t>Q4 FY27 fund statements (July 15)</t>
  </si>
  <si>
    <t>End of FY (July–August). Combine with Q4 Fund Statement</t>
  </si>
  <si>
    <t>TIER 2 — MAJOR DONOR  (50)</t>
  </si>
  <si>
    <t>VP of Philanthropy + Communications</t>
  </si>
  <si>
    <t>VP of Philanthropy + outside speaker</t>
  </si>
  <si>
    <t>Donor Services Manager. + VP of Philanthropy</t>
  </si>
  <si>
    <t>Donor Services Manager.</t>
  </si>
  <si>
    <t>Donor Services Manager./VP of Philanthropy</t>
  </si>
  <si>
    <t>VP of Philanthropy + Donor Services Manager</t>
  </si>
  <si>
    <t>Donor Services Officer/Donor Services Manager.</t>
  </si>
  <si>
    <t>President + VP of Philanthropy + Donor Services Officer</t>
  </si>
  <si>
    <t>VP of Philanthropy+President+Donor Services Officer</t>
  </si>
  <si>
    <t>VP of Philanthropy + Donor Services Officer + NP services</t>
  </si>
  <si>
    <t>Donor Services Manager. + Donor Services Officer</t>
  </si>
  <si>
    <t>Fall strategy sessions — schedule by end October</t>
  </si>
  <si>
    <t>Spring strategy sessions — schedule by end May</t>
  </si>
  <si>
    <t>Annual philanthropic check-in (interests and opportunities)</t>
  </si>
  <si>
    <t>Annual Meeting — planning &amp; invitations</t>
  </si>
  <si>
    <t>Annual Meeting — event week (mid-March)</t>
  </si>
  <si>
    <t>Annual Meeting  — follow-up calls (Tier 1 attendees)</t>
  </si>
  <si>
    <t>Donor House Party #1</t>
  </si>
  <si>
    <t>Donor House Party #2</t>
  </si>
  <si>
    <t>Donor House Party #3</t>
  </si>
  <si>
    <t>Donor Education Program (Housing? Food Security?)</t>
  </si>
  <si>
    <t>CLE #1 — Investment Breakfast - Economic Growth in Your County</t>
  </si>
  <si>
    <t>GIVING DAY CAMPAIGN</t>
  </si>
  <si>
    <t>Community celebrations (early May)</t>
  </si>
  <si>
    <t>DS +NP Services + Communications</t>
  </si>
  <si>
    <t>DS +President</t>
  </si>
  <si>
    <t xml:space="preserve">DS +NP Services </t>
  </si>
  <si>
    <t>DS Depart</t>
  </si>
  <si>
    <t>TIER 1 — PHILANTHROPIC DSISORY  (30–35)</t>
  </si>
  <si>
    <t>PROFESSIONAL DSISOR PROGRAM</t>
  </si>
  <si>
    <t>Communications + DS Team</t>
  </si>
  <si>
    <t>CRM clean-up — tier tags, successor DSisors, dormant funds</t>
  </si>
  <si>
    <t>Monthly eNewsletter — all tiers + Professional Advisors</t>
  </si>
  <si>
    <t>VP of Philanthropy + program officer</t>
  </si>
  <si>
    <t>Communications + VP of Philanthropy</t>
  </si>
  <si>
    <t>VP of Philanthropy + finance</t>
  </si>
  <si>
    <t>President + VP of Philanthropy</t>
  </si>
  <si>
    <t>VP of Philanthropy + planned giving</t>
  </si>
  <si>
    <t>VP of Philanthropy + Inv. chair</t>
  </si>
  <si>
    <t>White Paper— Donor Education Program Companion (early Aug)</t>
  </si>
  <si>
    <t>June</t>
  </si>
  <si>
    <t>Topic: [PLACEHOLDER — Your County human services landscape]</t>
  </si>
  <si>
    <t>FOI impact summaries — first of two (Sep)</t>
  </si>
  <si>
    <t>FOI</t>
  </si>
  <si>
    <t>Giving Day planning launch — Jan–May ramp begins</t>
  </si>
  <si>
    <t>Q3 FY27 fund statements (Apr 15); pair with Giving Day momentum update</t>
  </si>
  <si>
    <t>Pair with Giving Day momentum update</t>
  </si>
  <si>
    <t>Giving Day final push (per Jan–May ramp)</t>
  </si>
  <si>
    <t>Giving Day pre-event mobilization — Tier 1–2 personal asks; advisor outreach</t>
  </si>
  <si>
    <t>Annual Meeting preparation — Tier 1 personal invitations</t>
  </si>
  <si>
    <t>White Paper #2 — Winter Strategy / Annual Meeting companion [PLACEHOLDER topic]</t>
  </si>
  <si>
    <t>Topic: [PLACEHOLDER — issue tied to community priority; pairs with Annual Meeting]</t>
  </si>
  <si>
    <t>Annual Meeting — annual flagship investment update (mid-March)</t>
  </si>
  <si>
    <t>Annual Meeting follow-up calls (Tier 1 attendees)</t>
  </si>
  <si>
    <t>FOI impact summaries — second of two (Mar)</t>
  </si>
  <si>
    <t xml:space="preserve">Giving Day — community giving day </t>
  </si>
  <si>
    <t xml:space="preserve">VP of Philanthropy + Communications </t>
  </si>
  <si>
    <t>Annual flagship; donor and advisor mobilization</t>
  </si>
  <si>
    <t>Existing annual event; sponsor cultivation; new prospect introductions</t>
  </si>
  <si>
    <t>Early Aug 2026</t>
  </si>
  <si>
    <t>[PLACEHOLDER — Your County human services landscape]</t>
  </si>
  <si>
    <t xml:space="preserve">•  Site-visit recap with grantee follow-up opportunities distributed within 5 business days after. </t>
  </si>
  <si>
    <t>Grantee executive + program staff + VP of Philanthropy</t>
  </si>
  <si>
    <t>White Paper #2 — Winter Strategy / Annual Meeting Companion</t>
  </si>
  <si>
    <t>[PLACEHOLDER — issue tied to community priority; pairs with Annual Meeting]</t>
  </si>
  <si>
    <t>Three pillars: (1) substantive CLE programming three times per year delivering professional-development value, (2) responsive technical support on individual client matters, and (3) thought-leadership presence at bar association, estate planning council, and financial planning association meetings.</t>
  </si>
  <si>
    <t>VP of Philanthropy + Marketing</t>
  </si>
  <si>
    <t>Position Foundation for Q4 referrals; refresh giving-vehicle knowledge</t>
  </si>
  <si>
    <t>Practical client tools; Foundation top-of-mind for Dec 31</t>
  </si>
  <si>
    <t>Position Foundation for S-corp, real estate, business-interest gifts</t>
  </si>
  <si>
    <t>•  Joint client meetings on request; Foundation staff travel to advisor offices for high-stakes conversations.</t>
  </si>
  <si>
    <t>•  Third-party investment manager program — qualified advisors may continue managing fund assets [PLACEHOLDER — confirm Foundation program parameters].</t>
  </si>
  <si>
    <t>Communications flags; VP of Philanthropy acts</t>
  </si>
  <si>
    <t>VP of Philanthropy + President + Communications</t>
  </si>
  <si>
    <t>Personal note from VP of Philanthropy highlighting grantee impact; offer of grantee meeting</t>
  </si>
  <si>
    <t>Assigned officer + Donor Services Manager</t>
  </si>
  <si>
    <t xml:space="preserve">VP of Philanthropy + President  </t>
  </si>
  <si>
    <t xml:space="preserve">Blue cells are inputs — replace with Foundation actuals. </t>
  </si>
  <si>
    <t>Capacity Model — FY27</t>
  </si>
  <si>
    <t>Assumes ~50% of FTE time on direct stewardship.</t>
  </si>
  <si>
    <t>Above 60% means the calendar is unrealistic at current staffing.</t>
  </si>
  <si>
    <t>Tier 1–3 personal touches ÷ FTE.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</si>
</sst>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charset val="1"/>
    </font>
    <font>
      <b/>
      <sz val="16"/>
      <color rgb="FF0F2A4A"/>
      <name val="Calibri"/>
      <charset val="1"/>
    </font>
    <font>
      <i/>
      <sz val="10"/>
      <color rgb="FF5B6770"/>
      <name val="Calibri"/>
      <charset val="1"/>
    </font>
    <font>
      <b/>
      <sz val="11"/>
      <color rgb="FFFFFFFF"/>
      <name val="Calibri"/>
      <charset val="1"/>
    </font>
    <font>
      <sz val="10"/>
      <color rgb="FF1A1A1A"/>
      <name val="Calibri"/>
      <charset val="1"/>
    </font>
    <font>
      <b/>
      <sz val="10"/>
      <color rgb="FF0F2A4A"/>
      <name val="Calibri"/>
      <charset val="1"/>
    </font>
    <font>
      <b/>
      <sz val="11"/>
      <color rgb="FFFFFFFF"/>
      <name val="Aptos"/>
      <family val="2"/>
      <charset val="1"/>
    </font>
    <font>
      <sz val="11"/>
      <color theme="1"/>
      <name val="Aptos"/>
      <family val="2"/>
      <charset val="1"/>
    </font>
    <font>
      <b/>
      <sz val="11"/>
      <color rgb="FF0F2A4A"/>
      <name val="Aptos"/>
      <family val="2"/>
      <charset val="1"/>
    </font>
    <font>
      <sz val="11"/>
      <color rgb="FF1A1A1A"/>
      <name val="Aptos"/>
      <family val="2"/>
      <charset val="1"/>
    </font>
    <font>
      <sz val="11"/>
      <color rgb="FF5B6770"/>
      <name val="Aptos"/>
      <family val="2"/>
      <charset val="1"/>
    </font>
    <font>
      <b/>
      <sz val="9"/>
      <color rgb="FFFFFFFF"/>
      <name val="Calibri"/>
      <charset val="1"/>
    </font>
    <font>
      <sz val="11"/>
      <color rgb="FF0E7C7B"/>
      <name val="Aptos"/>
      <family val="2"/>
      <charset val="1"/>
    </font>
    <font>
      <sz val="9"/>
      <color rgb="FF5B6770"/>
      <name val="Calibri"/>
      <charset val="1"/>
    </font>
    <font>
      <b/>
      <sz val="8"/>
      <color rgb="FFFFFFFF"/>
      <name val="Calibri"/>
      <charset val="1"/>
    </font>
    <font>
      <sz val="7"/>
      <color rgb="FF5B6770"/>
      <name val="Calibri"/>
      <charset val="1"/>
    </font>
    <font>
      <b/>
      <sz val="10"/>
      <color rgb="FFFFFFFF"/>
      <name val="Calibri"/>
      <charset val="1"/>
    </font>
    <font>
      <sz val="9"/>
      <color rgb="FF1A1A1A"/>
      <name val="Calibri"/>
      <family val="2"/>
      <charset val="1"/>
    </font>
    <font>
      <sz val="8"/>
      <color rgb="FF5B6770"/>
      <name val="Calibri"/>
      <family val="2"/>
      <charset val="1"/>
    </font>
    <font>
      <sz val="8"/>
      <color rgb="FF5B6770"/>
      <name val="Calibri"/>
      <charset val="1"/>
    </font>
    <font>
      <sz val="9"/>
      <color rgb="FF1A1A1A"/>
      <name val="Calibri"/>
      <charset val="1"/>
    </font>
    <font>
      <sz val="8"/>
      <color theme="1"/>
      <name val="Calibri"/>
      <family val="2"/>
      <charset val="1"/>
    </font>
    <font>
      <b/>
      <sz val="9"/>
      <color rgb="FF0F2A4A"/>
      <name val="Calibri"/>
      <charset val="1"/>
    </font>
    <font>
      <sz val="10"/>
      <color rgb="FF5B6770"/>
      <name val="Calibri"/>
      <charset val="1"/>
    </font>
    <font>
      <b/>
      <sz val="9"/>
      <color rgb="FF0E7C7B"/>
      <name val="Calibri"/>
      <charset val="1"/>
    </font>
    <font>
      <b/>
      <sz val="9"/>
      <color rgb="FFB8860B"/>
      <name val="Calibri"/>
      <charset val="1"/>
    </font>
    <font>
      <b/>
      <sz val="9"/>
      <color rgb="FF5A7392"/>
      <name val="Calibri"/>
      <charset val="1"/>
    </font>
    <font>
      <b/>
      <sz val="9"/>
      <color rgb="FF9E2B2B"/>
      <name val="Calibri"/>
      <charset val="1"/>
    </font>
    <font>
      <b/>
      <sz val="14"/>
      <color rgb="FF0F2A4A"/>
      <name val="Aptos"/>
      <family val="2"/>
      <charset val="1"/>
    </font>
    <font>
      <b/>
      <sz val="16"/>
      <color rgb="FF0F2A4A"/>
      <name val="Aptos"/>
      <family val="2"/>
      <charset val="1"/>
    </font>
    <font>
      <i/>
      <sz val="10"/>
      <color rgb="FF5B6770"/>
      <name val="Aptos"/>
      <family val="2"/>
      <charset val="1"/>
    </font>
    <font>
      <b/>
      <sz val="10"/>
      <color rgb="FF0000FF"/>
      <name val="Calibri"/>
      <charset val="1"/>
    </font>
  </fonts>
  <fills count="15">
    <fill>
      <patternFill patternType="none"/>
    </fill>
    <fill>
      <patternFill patternType="gray125"/>
    </fill>
    <fill>
      <patternFill patternType="solid">
        <fgColor rgb="FF0F2A4A"/>
        <bgColor rgb="FF1A1A1A"/>
      </patternFill>
    </fill>
    <fill>
      <patternFill patternType="solid">
        <fgColor rgb="FFE8EDF2"/>
        <bgColor rgb="FFF2F5F8"/>
      </patternFill>
    </fill>
    <fill>
      <patternFill patternType="solid">
        <fgColor rgb="FFF2F5F8"/>
        <bgColor rgb="FFE8EDF2"/>
      </patternFill>
    </fill>
    <fill>
      <patternFill patternType="solid">
        <fgColor rgb="FFFFF2CC"/>
        <bgColor rgb="FFF2F5F8"/>
      </patternFill>
    </fill>
    <fill>
      <patternFill patternType="solid">
        <fgColor rgb="FFFFFFFF"/>
        <bgColor rgb="FFF2F5F8"/>
      </patternFill>
    </fill>
    <fill>
      <patternFill patternType="solid">
        <fgColor rgb="FF5A7392"/>
        <bgColor rgb="FF5B6770"/>
      </patternFill>
    </fill>
    <fill>
      <patternFill patternType="solid">
        <fgColor rgb="FF0E7C7B"/>
        <bgColor rgb="FF008080"/>
      </patternFill>
    </fill>
    <fill>
      <patternFill patternType="solid">
        <fgColor rgb="FF5BA8A6"/>
        <bgColor rgb="FF969696"/>
      </patternFill>
    </fill>
    <fill>
      <patternFill patternType="solid">
        <fgColor rgb="FFAEBDD1"/>
        <bgColor rgb="FF99CCFF"/>
      </patternFill>
    </fill>
    <fill>
      <patternFill patternType="solid">
        <fgColor rgb="FFE0C68A"/>
        <bgColor rgb="FFD5DCE4"/>
      </patternFill>
    </fill>
    <fill>
      <patternFill patternType="solid">
        <fgColor rgb="FFB8860B"/>
        <bgColor rgb="FFFF9900"/>
      </patternFill>
    </fill>
    <fill>
      <patternFill patternType="solid">
        <fgColor rgb="FFD08A8A"/>
        <bgColor rgb="FF969696"/>
      </patternFill>
    </fill>
    <fill>
      <patternFill patternType="solid">
        <fgColor rgb="FF9E2B2B"/>
        <bgColor rgb="FF993366"/>
      </patternFill>
    </fill>
  </fills>
  <borders count="3">
    <border>
      <left/>
      <right/>
      <top/>
      <bottom/>
      <diagonal/>
    </border>
    <border>
      <left style="thin">
        <color rgb="FFD5DCE4"/>
      </left>
      <right style="thin">
        <color rgb="FFD5DCE4"/>
      </right>
      <top style="thin">
        <color rgb="FFD5DCE4"/>
      </top>
      <bottom style="thin">
        <color rgb="FFD5DCE4"/>
      </bottom>
      <diagonal/>
    </border>
    <border>
      <left style="thin">
        <color rgb="FFD5DCE4"/>
      </left>
      <right/>
      <top style="thin">
        <color rgb="FFD5DCE4"/>
      </top>
      <bottom style="thin">
        <color rgb="FFD5DCE4"/>
      </bottom>
      <diagonal/>
    </border>
  </borders>
  <cellStyleXfs count="1">
    <xf numFmtId="0" fontId="0" fillId="0" borderId="0"/>
  </cellStyleXfs>
  <cellXfs count="78">
    <xf numFmtId="0" fontId="0" fillId="0" borderId="0" xfId="0"/>
    <xf numFmtId="0" fontId="28" fillId="0" borderId="0" xfId="0" applyFont="1" applyAlignment="1">
      <alignment vertical="top"/>
    </xf>
    <xf numFmtId="0" fontId="20" fillId="0" borderId="0" xfId="0" applyFont="1" applyAlignment="1">
      <alignment vertical="top" wrapText="1"/>
    </xf>
    <xf numFmtId="0" fontId="5" fillId="0" borderId="0" xfId="0" applyFont="1" applyAlignment="1">
      <alignment vertical="top"/>
    </xf>
    <xf numFmtId="0" fontId="16" fillId="2" borderId="0" xfId="0" applyFont="1" applyFill="1" applyAlignment="1">
      <alignment vertical="top"/>
    </xf>
    <xf numFmtId="0" fontId="11" fillId="2" borderId="0" xfId="0" applyFont="1" applyFill="1" applyAlignment="1">
      <alignment horizontal="center" vertical="top"/>
    </xf>
    <xf numFmtId="0" fontId="2" fillId="0" borderId="0" xfId="0" applyFont="1" applyAlignment="1">
      <alignment vertical="top"/>
    </xf>
    <xf numFmtId="0" fontId="13" fillId="0" borderId="0" xfId="0" applyFont="1" applyAlignment="1">
      <alignment vertical="top" wrapText="1"/>
    </xf>
    <xf numFmtId="0" fontId="10" fillId="0" borderId="0" xfId="0" applyFont="1" applyAlignment="1">
      <alignment vertical="top" wrapText="1"/>
    </xf>
    <xf numFmtId="0" fontId="4" fillId="0" borderId="0" xfId="0" applyFont="1" applyAlignment="1">
      <alignment vertical="top" wrapText="1"/>
    </xf>
    <xf numFmtId="0" fontId="3" fillId="2" borderId="0" xfId="0" applyFont="1" applyFill="1" applyAlignment="1">
      <alignment vertical="top"/>
    </xf>
    <xf numFmtId="0" fontId="2" fillId="0" borderId="0" xfId="0" applyFont="1" applyAlignment="1">
      <alignment vertical="top" wrapText="1"/>
    </xf>
    <xf numFmtId="0" fontId="23" fillId="0" borderId="0" xfId="0" applyFont="1" applyAlignment="1">
      <alignment vertical="top" wrapText="1"/>
    </xf>
    <xf numFmtId="0" fontId="1" fillId="0" borderId="0" xfId="0" applyFont="1" applyAlignment="1">
      <alignment vertical="top"/>
    </xf>
    <xf numFmtId="0" fontId="5" fillId="3" borderId="1" xfId="0" applyFont="1" applyFill="1" applyBorder="1" applyAlignment="1">
      <alignment vertical="top" wrapText="1"/>
    </xf>
    <xf numFmtId="0" fontId="4" fillId="0" borderId="1" xfId="0" applyFont="1" applyBorder="1" applyAlignment="1">
      <alignment vertical="top" wrapText="1"/>
    </xf>
    <xf numFmtId="0" fontId="6" fillId="2" borderId="1" xfId="0" applyFont="1" applyFill="1" applyBorder="1" applyAlignment="1">
      <alignment horizontal="left" vertical="top" wrapText="1"/>
    </xf>
    <xf numFmtId="0" fontId="7" fillId="0" borderId="0" xfId="0" applyFont="1"/>
    <xf numFmtId="0" fontId="8" fillId="4" borderId="1" xfId="0" applyFont="1" applyFill="1" applyBorder="1" applyAlignment="1">
      <alignment vertical="top" wrapText="1"/>
    </xf>
    <xf numFmtId="0" fontId="9" fillId="5" borderId="1" xfId="0" applyFont="1" applyFill="1" applyBorder="1" applyAlignment="1">
      <alignment vertical="top" wrapText="1"/>
    </xf>
    <xf numFmtId="0" fontId="9" fillId="4" borderId="1" xfId="0" applyFont="1" applyFill="1" applyBorder="1" applyAlignment="1">
      <alignment vertical="top" wrapText="1"/>
    </xf>
    <xf numFmtId="0" fontId="8" fillId="6" borderId="1" xfId="0" applyFont="1" applyFill="1" applyBorder="1" applyAlignment="1">
      <alignment vertical="top" wrapText="1"/>
    </xf>
    <xf numFmtId="0" fontId="9" fillId="6" borderId="1" xfId="0" applyFont="1" applyFill="1" applyBorder="1" applyAlignment="1">
      <alignment vertical="top" wrapText="1"/>
    </xf>
    <xf numFmtId="0" fontId="8" fillId="0" borderId="0" xfId="0" applyFont="1" applyAlignment="1">
      <alignment vertical="top"/>
    </xf>
    <xf numFmtId="0" fontId="11" fillId="2"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2" fillId="4" borderId="1" xfId="0" applyFont="1" applyFill="1" applyBorder="1" applyAlignment="1">
      <alignment horizontal="center" vertical="top" wrapText="1"/>
    </xf>
    <xf numFmtId="0" fontId="8" fillId="6"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12" fillId="6" borderId="1" xfId="0" applyFont="1" applyFill="1" applyBorder="1" applyAlignment="1">
      <alignment horizontal="center" vertical="top" wrapText="1"/>
    </xf>
    <xf numFmtId="0" fontId="9" fillId="6" borderId="1" xfId="0" applyFont="1" applyFill="1" applyBorder="1" applyAlignment="1">
      <alignment horizontal="center" vertical="top" wrapText="1"/>
    </xf>
    <xf numFmtId="0" fontId="9" fillId="4" borderId="1" xfId="0" applyFont="1" applyFill="1" applyBorder="1" applyAlignment="1">
      <alignment horizontal="center" vertical="top" wrapText="1"/>
    </xf>
    <xf numFmtId="0" fontId="13" fillId="0" borderId="0" xfId="0" applyFont="1" applyAlignment="1">
      <alignment vertical="top" wrapText="1"/>
    </xf>
    <xf numFmtId="0" fontId="14" fillId="2" borderId="0" xfId="0" applyFont="1" applyFill="1" applyAlignment="1">
      <alignment horizontal="center" vertical="top" wrapText="1"/>
    </xf>
    <xf numFmtId="0" fontId="15" fillId="0" borderId="0" xfId="0" applyFont="1" applyAlignment="1">
      <alignment horizontal="center" vertical="top"/>
    </xf>
    <xf numFmtId="0" fontId="17" fillId="0" borderId="0" xfId="0" applyFont="1" applyAlignment="1">
      <alignment vertical="top" wrapText="1"/>
    </xf>
    <xf numFmtId="0" fontId="18" fillId="0" borderId="0" xfId="0" applyFont="1" applyAlignment="1">
      <alignment vertical="top"/>
    </xf>
    <xf numFmtId="0" fontId="19" fillId="0" borderId="0" xfId="0" applyFont="1" applyAlignment="1">
      <alignment horizontal="center" vertical="top"/>
    </xf>
    <xf numFmtId="9" fontId="19" fillId="0" borderId="0" xfId="0" applyNumberFormat="1" applyFont="1" applyAlignment="1">
      <alignment horizontal="center" vertical="top"/>
    </xf>
    <xf numFmtId="0" fontId="0" fillId="2" borderId="0" xfId="0" applyFill="1"/>
    <xf numFmtId="0" fontId="0" fillId="7" borderId="0" xfId="0" applyFill="1"/>
    <xf numFmtId="0" fontId="19" fillId="0" borderId="0" xfId="0" applyFont="1" applyAlignment="1">
      <alignment vertical="top"/>
    </xf>
    <xf numFmtId="0" fontId="0" fillId="8" borderId="0" xfId="0" applyFill="1"/>
    <xf numFmtId="0" fontId="0" fillId="9" borderId="0" xfId="0" applyFill="1"/>
    <xf numFmtId="0" fontId="20" fillId="0" borderId="0" xfId="0" applyFont="1" applyAlignment="1">
      <alignment vertical="top" wrapText="1"/>
    </xf>
    <xf numFmtId="0" fontId="0" fillId="10" borderId="0" xfId="0" applyFill="1"/>
    <xf numFmtId="0" fontId="0" fillId="11" borderId="0" xfId="0" applyFill="1"/>
    <xf numFmtId="0" fontId="0" fillId="12" borderId="0" xfId="0" applyFill="1"/>
    <xf numFmtId="0" fontId="21" fillId="0" borderId="0" xfId="0" applyFont="1"/>
    <xf numFmtId="0" fontId="0" fillId="13" borderId="0" xfId="0" applyFill="1"/>
    <xf numFmtId="0" fontId="22" fillId="0" borderId="0" xfId="0" applyFont="1" applyAlignment="1">
      <alignment vertical="top"/>
    </xf>
    <xf numFmtId="0" fontId="0" fillId="14" borderId="0" xfId="0" applyFill="1"/>
    <xf numFmtId="0" fontId="20" fillId="4" borderId="1" xfId="0" applyFont="1" applyFill="1" applyBorder="1" applyAlignment="1">
      <alignment horizontal="left" vertical="top" wrapText="1"/>
    </xf>
    <xf numFmtId="0" fontId="22" fillId="4" borderId="1" xfId="0" applyFont="1" applyFill="1" applyBorder="1" applyAlignment="1">
      <alignment horizontal="left" vertical="top" wrapText="1"/>
    </xf>
    <xf numFmtId="0" fontId="24" fillId="4" borderId="1" xfId="0" applyFont="1" applyFill="1" applyBorder="1" applyAlignment="1">
      <alignment horizontal="left" vertical="top" wrapText="1"/>
    </xf>
    <xf numFmtId="0" fontId="25" fillId="4" borderId="1" xfId="0" applyFont="1" applyFill="1" applyBorder="1" applyAlignment="1">
      <alignment horizontal="left" vertical="top" wrapText="1"/>
    </xf>
    <xf numFmtId="0" fontId="26" fillId="4" borderId="1" xfId="0" applyFont="1" applyFill="1" applyBorder="1" applyAlignment="1">
      <alignment horizontal="left" vertical="top" wrapText="1"/>
    </xf>
    <xf numFmtId="0" fontId="20" fillId="6" borderId="1" xfId="0" applyFont="1" applyFill="1" applyBorder="1" applyAlignment="1">
      <alignment horizontal="left" vertical="top" wrapText="1"/>
    </xf>
    <xf numFmtId="0" fontId="22" fillId="6" borderId="1" xfId="0" applyFont="1" applyFill="1" applyBorder="1" applyAlignment="1">
      <alignment horizontal="left" vertical="top" wrapText="1"/>
    </xf>
    <xf numFmtId="0" fontId="24" fillId="6" borderId="1" xfId="0" applyFont="1" applyFill="1" applyBorder="1" applyAlignment="1">
      <alignment horizontal="left" vertical="top" wrapText="1"/>
    </xf>
    <xf numFmtId="0" fontId="25" fillId="6" borderId="1" xfId="0" applyFont="1" applyFill="1" applyBorder="1" applyAlignment="1">
      <alignment horizontal="left" vertical="top" wrapText="1"/>
    </xf>
    <xf numFmtId="0" fontId="27" fillId="4" borderId="1" xfId="0" applyFont="1" applyFill="1" applyBorder="1" applyAlignment="1">
      <alignment horizontal="left" vertical="top" wrapText="1"/>
    </xf>
    <xf numFmtId="0" fontId="27" fillId="6" borderId="1" xfId="0" applyFont="1" applyFill="1" applyBorder="1" applyAlignment="1">
      <alignment horizontal="left" vertical="top" wrapText="1"/>
    </xf>
    <xf numFmtId="0" fontId="20" fillId="4" borderId="1" xfId="0" applyFont="1" applyFill="1" applyBorder="1" applyAlignment="1">
      <alignment vertical="top" wrapText="1"/>
    </xf>
    <xf numFmtId="0" fontId="22" fillId="4" borderId="1" xfId="0" applyFont="1" applyFill="1" applyBorder="1" applyAlignment="1">
      <alignment vertical="top" wrapText="1"/>
    </xf>
    <xf numFmtId="0" fontId="4" fillId="0" borderId="1" xfId="0" applyFont="1" applyBorder="1" applyAlignment="1">
      <alignment vertical="top"/>
    </xf>
    <xf numFmtId="0" fontId="31" fillId="5" borderId="1" xfId="0" applyFont="1" applyFill="1" applyBorder="1" applyAlignment="1">
      <alignment horizontal="center" vertical="top"/>
    </xf>
    <xf numFmtId="3" fontId="4" fillId="0" borderId="1" xfId="0" applyNumberFormat="1" applyFont="1" applyBorder="1" applyAlignment="1">
      <alignment horizontal="center" vertical="top"/>
    </xf>
    <xf numFmtId="0" fontId="5" fillId="0" borderId="1" xfId="0" applyFont="1" applyBorder="1" applyAlignment="1">
      <alignment vertical="top"/>
    </xf>
    <xf numFmtId="3" fontId="5" fillId="0" borderId="1" xfId="0" applyNumberFormat="1" applyFont="1" applyBorder="1" applyAlignment="1">
      <alignment horizontal="center" vertical="top"/>
    </xf>
    <xf numFmtId="164" fontId="5" fillId="0" borderId="1" xfId="0" applyNumberFormat="1" applyFont="1" applyBorder="1" applyAlignment="1">
      <alignment horizontal="center" vertical="top"/>
    </xf>
    <xf numFmtId="0" fontId="5" fillId="3" borderId="1" xfId="0" applyFont="1" applyFill="1" applyBorder="1" applyAlignment="1">
      <alignment vertical="top"/>
    </xf>
    <xf numFmtId="0" fontId="6" fillId="2" borderId="0" xfId="0" applyFont="1" applyFill="1" applyAlignment="1">
      <alignment vertical="top"/>
    </xf>
    <xf numFmtId="0" fontId="9" fillId="0" borderId="0" xfId="0" applyFont="1" applyAlignment="1">
      <alignment vertical="top" wrapText="1"/>
    </xf>
    <xf numFmtId="0" fontId="29" fillId="0" borderId="0" xfId="0" applyFont="1" applyAlignment="1">
      <alignment vertical="top"/>
    </xf>
    <xf numFmtId="0" fontId="30" fillId="0" borderId="0" xfId="0" applyFont="1" applyAlignment="1">
      <alignment vertical="top" wrapText="1"/>
    </xf>
    <xf numFmtId="0" fontId="20" fillId="0" borderId="2" xfId="0" applyFont="1" applyBorder="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8860B"/>
      <rgbColor rgb="FF800080"/>
      <rgbColor rgb="FF0E7C7B"/>
      <rgbColor rgb="FFAEBDD1"/>
      <rgbColor rgb="FF5B6770"/>
      <rgbColor rgb="FF9999FF"/>
      <rgbColor rgb="FF993366"/>
      <rgbColor rgb="FFFFF2CC"/>
      <rgbColor rgb="FFE8EDF2"/>
      <rgbColor rgb="FF660066"/>
      <rgbColor rgb="FFD08A8A"/>
      <rgbColor rgb="FF0066CC"/>
      <rgbColor rgb="FFD5DCE4"/>
      <rgbColor rgb="FF000080"/>
      <rgbColor rgb="FFFF00FF"/>
      <rgbColor rgb="FFFFFF00"/>
      <rgbColor rgb="FF00FFFF"/>
      <rgbColor rgb="FF800080"/>
      <rgbColor rgb="FF800000"/>
      <rgbColor rgb="FF008080"/>
      <rgbColor rgb="FF0000FF"/>
      <rgbColor rgb="FF00CCFF"/>
      <rgbColor rgb="FFF2F5F8"/>
      <rgbColor rgb="FFCCFFCC"/>
      <rgbColor rgb="FFFFFF99"/>
      <rgbColor rgb="FF99CCFF"/>
      <rgbColor rgb="FFFF99CC"/>
      <rgbColor rgb="FFCC99FF"/>
      <rgbColor rgb="FFE0C68A"/>
      <rgbColor rgb="FF3366FF"/>
      <rgbColor rgb="FF33CCCC"/>
      <rgbColor rgb="FF99CC00"/>
      <rgbColor rgb="FFFFCC00"/>
      <rgbColor rgb="FFFF9900"/>
      <rgbColor rgb="FFFF6600"/>
      <rgbColor rgb="FF5A7392"/>
      <rgbColor rgb="FF969696"/>
      <rgbColor rgb="FF0F2A4A"/>
      <rgbColor rgb="FF5BA8A6"/>
      <rgbColor rgb="FF003300"/>
      <rgbColor rgb="FF333300"/>
      <rgbColor rgb="FF9E2B2B"/>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5"/>
  <sheetViews>
    <sheetView showGridLines="0" topLeftCell="A4" zoomScaleNormal="100" workbookViewId="0">
      <selection activeCell="B13" sqref="B13"/>
    </sheetView>
  </sheetViews>
  <sheetFormatPr defaultColWidth="8.6640625" defaultRowHeight="14.4" x14ac:dyDescent="0.3"/>
  <cols>
    <col min="1" max="1" width="30" customWidth="1"/>
    <col min="2" max="2" width="95" customWidth="1"/>
  </cols>
  <sheetData>
    <row r="1" spans="1:2" ht="24" customHeight="1" x14ac:dyDescent="0.3">
      <c r="A1" s="13" t="s">
        <v>0</v>
      </c>
      <c r="B1" s="13"/>
    </row>
    <row r="2" spans="1:2" ht="27.75" customHeight="1" x14ac:dyDescent="0.3">
      <c r="A2" s="11"/>
      <c r="B2" s="11"/>
    </row>
    <row r="3" spans="1:2" ht="19.5" customHeight="1" x14ac:dyDescent="0.3">
      <c r="A3" s="10" t="s">
        <v>583</v>
      </c>
      <c r="B3" s="10"/>
    </row>
    <row r="4" spans="1:2" ht="58.5" customHeight="1" x14ac:dyDescent="0.3">
      <c r="A4" s="9" t="s">
        <v>574</v>
      </c>
      <c r="B4" s="9"/>
    </row>
    <row r="5" spans="1:2" ht="19.5" customHeight="1" x14ac:dyDescent="0.3">
      <c r="A5" s="10"/>
      <c r="B5" s="10"/>
    </row>
    <row r="6" spans="1:2" ht="15" customHeight="1" x14ac:dyDescent="0.3">
      <c r="A6" s="14" t="s">
        <v>1</v>
      </c>
      <c r="B6" s="15" t="s">
        <v>584</v>
      </c>
    </row>
    <row r="7" spans="1:2" ht="30" customHeight="1" x14ac:dyDescent="0.3">
      <c r="A7" s="14" t="s">
        <v>2</v>
      </c>
      <c r="B7" s="15" t="s">
        <v>575</v>
      </c>
    </row>
    <row r="8" spans="1:2" ht="30" customHeight="1" x14ac:dyDescent="0.3">
      <c r="A8" s="14" t="s">
        <v>3</v>
      </c>
      <c r="B8" s="15" t="s">
        <v>576</v>
      </c>
    </row>
    <row r="9" spans="1:2" ht="30" customHeight="1" x14ac:dyDescent="0.3">
      <c r="A9" s="14" t="s">
        <v>4</v>
      </c>
      <c r="B9" s="15" t="s">
        <v>577</v>
      </c>
    </row>
    <row r="10" spans="1:2" ht="30" customHeight="1" x14ac:dyDescent="0.3">
      <c r="A10" s="14" t="s">
        <v>5</v>
      </c>
      <c r="B10" s="15" t="s">
        <v>578</v>
      </c>
    </row>
    <row r="11" spans="1:2" ht="15" customHeight="1" x14ac:dyDescent="0.3">
      <c r="A11" s="14" t="s">
        <v>579</v>
      </c>
      <c r="B11" s="15" t="s">
        <v>6</v>
      </c>
    </row>
    <row r="12" spans="1:2" ht="30" customHeight="1" x14ac:dyDescent="0.3">
      <c r="A12" s="14" t="s">
        <v>580</v>
      </c>
      <c r="B12" s="15" t="s">
        <v>7</v>
      </c>
    </row>
    <row r="13" spans="1:2" ht="30" customHeight="1" x14ac:dyDescent="0.3">
      <c r="A13" s="14" t="s">
        <v>581</v>
      </c>
      <c r="B13" s="15" t="s">
        <v>8</v>
      </c>
    </row>
    <row r="14" spans="1:2" ht="30" customHeight="1" x14ac:dyDescent="0.3">
      <c r="A14" s="14" t="s">
        <v>582</v>
      </c>
      <c r="B14" s="15" t="s">
        <v>9</v>
      </c>
    </row>
    <row r="15" spans="1:2" ht="105" customHeight="1" x14ac:dyDescent="0.3">
      <c r="A15" s="9"/>
      <c r="B15" s="9"/>
    </row>
  </sheetData>
  <mergeCells count="6">
    <mergeCell ref="A15:B15"/>
    <mergeCell ref="A1:B1"/>
    <mergeCell ref="A2:B2"/>
    <mergeCell ref="A3:B3"/>
    <mergeCell ref="A4:B4"/>
    <mergeCell ref="A5:B5"/>
  </mergeCells>
  <printOptions horizontalCentered="1"/>
  <pageMargins left="0.4" right="0.4" top="0.5" bottom="0.5"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7"/>
  <sheetViews>
    <sheetView showGridLines="0" zoomScaleNormal="100" workbookViewId="0">
      <selection activeCell="A13" sqref="A13:G13"/>
    </sheetView>
  </sheetViews>
  <sheetFormatPr defaultColWidth="8.6640625" defaultRowHeight="14.4" x14ac:dyDescent="0.3"/>
  <cols>
    <col min="1" max="1" width="29.44140625" customWidth="1"/>
    <col min="2" max="2" width="34" customWidth="1"/>
    <col min="3" max="3" width="26" customWidth="1"/>
    <col min="4" max="4" width="32" customWidth="1"/>
    <col min="5" max="5" width="26" customWidth="1"/>
    <col min="6" max="6" width="40" customWidth="1"/>
    <col min="7" max="7" width="18" customWidth="1"/>
  </cols>
  <sheetData>
    <row r="1" spans="1:7" ht="24" customHeight="1" x14ac:dyDescent="0.3">
      <c r="A1" s="13" t="s">
        <v>10</v>
      </c>
      <c r="B1" s="13"/>
      <c r="C1" s="13"/>
      <c r="D1" s="13"/>
      <c r="E1" s="13"/>
      <c r="F1" s="13"/>
      <c r="G1" s="13"/>
    </row>
    <row r="2" spans="1:7" ht="9.75" customHeight="1" x14ac:dyDescent="0.3">
      <c r="A2" s="11"/>
      <c r="B2" s="11"/>
      <c r="C2" s="11"/>
      <c r="D2" s="11"/>
      <c r="E2" s="11"/>
      <c r="F2" s="11"/>
      <c r="G2" s="11"/>
    </row>
    <row r="4" spans="1:7" s="17" customFormat="1" ht="30" customHeight="1" x14ac:dyDescent="0.3">
      <c r="A4" s="16" t="s">
        <v>11</v>
      </c>
      <c r="B4" s="16" t="s">
        <v>12</v>
      </c>
      <c r="C4" s="16" t="s">
        <v>587</v>
      </c>
      <c r="D4" s="16" t="s">
        <v>13</v>
      </c>
      <c r="E4" s="16" t="s">
        <v>600</v>
      </c>
      <c r="F4" s="16" t="s">
        <v>14</v>
      </c>
      <c r="G4" s="16" t="s">
        <v>591</v>
      </c>
    </row>
    <row r="5" spans="1:7" s="17" customFormat="1" ht="73.5" customHeight="1" x14ac:dyDescent="0.3">
      <c r="A5" s="18" t="s">
        <v>15</v>
      </c>
      <c r="B5" s="19" t="s">
        <v>16</v>
      </c>
      <c r="C5" s="20" t="s">
        <v>17</v>
      </c>
      <c r="D5" s="20" t="s">
        <v>18</v>
      </c>
      <c r="E5" s="20" t="s">
        <v>585</v>
      </c>
      <c r="F5" s="20" t="s">
        <v>19</v>
      </c>
      <c r="G5" s="20" t="s">
        <v>593</v>
      </c>
    </row>
    <row r="6" spans="1:7" s="17" customFormat="1" ht="73.5" customHeight="1" x14ac:dyDescent="0.3">
      <c r="A6" s="21" t="s">
        <v>20</v>
      </c>
      <c r="B6" s="19" t="s">
        <v>592</v>
      </c>
      <c r="C6" s="22" t="s">
        <v>590</v>
      </c>
      <c r="D6" s="22" t="s">
        <v>588</v>
      </c>
      <c r="E6" s="22" t="s">
        <v>585</v>
      </c>
      <c r="F6" s="22" t="s">
        <v>589</v>
      </c>
      <c r="G6" s="22" t="s">
        <v>594</v>
      </c>
    </row>
    <row r="7" spans="1:7" s="17" customFormat="1" ht="73.5" customHeight="1" x14ac:dyDescent="0.3">
      <c r="A7" s="18" t="s">
        <v>21</v>
      </c>
      <c r="B7" s="20" t="s">
        <v>22</v>
      </c>
      <c r="C7" s="20" t="s">
        <v>23</v>
      </c>
      <c r="D7" s="20" t="s">
        <v>24</v>
      </c>
      <c r="E7" s="20" t="s">
        <v>586</v>
      </c>
      <c r="F7" s="20" t="s">
        <v>25</v>
      </c>
      <c r="G7" s="20" t="s">
        <v>26</v>
      </c>
    </row>
    <row r="8" spans="1:7" s="17" customFormat="1" ht="73.5" customHeight="1" x14ac:dyDescent="0.3">
      <c r="A8" s="21" t="s">
        <v>27</v>
      </c>
      <c r="B8" s="22" t="s">
        <v>595</v>
      </c>
      <c r="C8" s="22" t="s">
        <v>28</v>
      </c>
      <c r="D8" s="22" t="s">
        <v>29</v>
      </c>
      <c r="E8" s="22" t="s">
        <v>586</v>
      </c>
      <c r="F8" s="22" t="s">
        <v>30</v>
      </c>
      <c r="G8" s="22" t="s">
        <v>31</v>
      </c>
    </row>
    <row r="9" spans="1:7" s="17" customFormat="1" ht="73.5" customHeight="1" x14ac:dyDescent="0.3">
      <c r="A9" s="18" t="s">
        <v>32</v>
      </c>
      <c r="B9" s="20" t="s">
        <v>33</v>
      </c>
      <c r="C9" s="20" t="s">
        <v>34</v>
      </c>
      <c r="D9" s="20" t="s">
        <v>597</v>
      </c>
      <c r="E9" s="20" t="s">
        <v>596</v>
      </c>
      <c r="F9" s="20" t="s">
        <v>598</v>
      </c>
      <c r="G9" s="20" t="s">
        <v>35</v>
      </c>
    </row>
    <row r="10" spans="1:7" s="17" customFormat="1" ht="73.5" customHeight="1" x14ac:dyDescent="0.3">
      <c r="A10" s="21" t="s">
        <v>36</v>
      </c>
      <c r="B10" s="22" t="s">
        <v>599</v>
      </c>
      <c r="C10" s="22" t="s">
        <v>37</v>
      </c>
      <c r="D10" s="22" t="s">
        <v>38</v>
      </c>
      <c r="E10" s="22" t="s">
        <v>585</v>
      </c>
      <c r="F10" s="22" t="s">
        <v>39</v>
      </c>
      <c r="G10" s="22" t="s">
        <v>40</v>
      </c>
    </row>
    <row r="11" spans="1:7" s="17" customFormat="1" x14ac:dyDescent="0.3"/>
    <row r="12" spans="1:7" s="17" customFormat="1" ht="24" customHeight="1" x14ac:dyDescent="0.3">
      <c r="A12" s="23" t="s">
        <v>41</v>
      </c>
    </row>
    <row r="13" spans="1:7" s="17" customFormat="1" ht="18" customHeight="1" x14ac:dyDescent="0.3">
      <c r="A13" s="8" t="s">
        <v>601</v>
      </c>
      <c r="B13" s="8"/>
      <c r="C13" s="8"/>
      <c r="D13" s="8"/>
      <c r="E13" s="8"/>
      <c r="F13" s="8"/>
      <c r="G13" s="8"/>
    </row>
    <row r="14" spans="1:7" s="17" customFormat="1" ht="18" customHeight="1" x14ac:dyDescent="0.3">
      <c r="A14" s="8" t="s">
        <v>42</v>
      </c>
      <c r="B14" s="8"/>
      <c r="C14" s="8"/>
      <c r="D14" s="8"/>
      <c r="E14" s="8"/>
      <c r="F14" s="8"/>
      <c r="G14" s="8"/>
    </row>
    <row r="15" spans="1:7" s="17" customFormat="1" ht="18" customHeight="1" x14ac:dyDescent="0.3">
      <c r="A15" s="8" t="s">
        <v>43</v>
      </c>
      <c r="B15" s="8"/>
      <c r="C15" s="8"/>
      <c r="D15" s="8"/>
      <c r="E15" s="8"/>
      <c r="F15" s="8"/>
      <c r="G15" s="8"/>
    </row>
    <row r="16" spans="1:7" s="17" customFormat="1" x14ac:dyDescent="0.3"/>
    <row r="17" s="17" customFormat="1" x14ac:dyDescent="0.3"/>
  </sheetData>
  <mergeCells count="5">
    <mergeCell ref="A1:G1"/>
    <mergeCell ref="A2:G2"/>
    <mergeCell ref="A13:G13"/>
    <mergeCell ref="A14:G14"/>
    <mergeCell ref="A15:G15"/>
  </mergeCells>
  <printOptions horizontalCentered="1"/>
  <pageMargins left="0.25" right="0.25" top="0.75" bottom="0.75"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9"/>
  <sheetViews>
    <sheetView showGridLines="0" zoomScaleNormal="100" workbookViewId="0">
      <selection activeCell="H5" sqref="H5"/>
    </sheetView>
  </sheetViews>
  <sheetFormatPr defaultColWidth="8.6640625" defaultRowHeight="14.4" x14ac:dyDescent="0.3"/>
  <cols>
    <col min="1" max="1" width="26.88671875" customWidth="1"/>
    <col min="2" max="2" width="34" customWidth="1"/>
    <col min="3" max="3" width="26" customWidth="1"/>
    <col min="4" max="5" width="22" customWidth="1"/>
    <col min="6" max="6" width="18" customWidth="1"/>
    <col min="7" max="7" width="14" customWidth="1"/>
    <col min="8" max="8" width="26" customWidth="1"/>
  </cols>
  <sheetData>
    <row r="1" spans="1:8" ht="24" customHeight="1" x14ac:dyDescent="0.3">
      <c r="A1" s="13" t="s">
        <v>44</v>
      </c>
      <c r="B1" s="13"/>
      <c r="C1" s="13"/>
      <c r="D1" s="13"/>
      <c r="E1" s="13"/>
      <c r="F1" s="13"/>
      <c r="G1" s="13"/>
      <c r="H1" s="13"/>
    </row>
    <row r="3" spans="1:8" ht="30" customHeight="1" x14ac:dyDescent="0.3">
      <c r="A3" s="24" t="s">
        <v>45</v>
      </c>
      <c r="B3" s="24" t="s">
        <v>46</v>
      </c>
      <c r="C3" s="24" t="s">
        <v>47</v>
      </c>
      <c r="D3" s="24" t="s">
        <v>48</v>
      </c>
      <c r="E3" s="24" t="s">
        <v>49</v>
      </c>
      <c r="F3" s="24" t="s">
        <v>50</v>
      </c>
      <c r="G3" s="24" t="s">
        <v>51</v>
      </c>
      <c r="H3" s="24" t="s">
        <v>52</v>
      </c>
    </row>
    <row r="4" spans="1:8" s="17" customFormat="1" ht="39.75" customHeight="1" x14ac:dyDescent="0.3">
      <c r="A4" s="25" t="s">
        <v>53</v>
      </c>
      <c r="B4" s="26" t="s">
        <v>54</v>
      </c>
      <c r="C4" s="26" t="s">
        <v>55</v>
      </c>
      <c r="D4" s="27" t="s">
        <v>56</v>
      </c>
      <c r="E4" s="27" t="s">
        <v>56</v>
      </c>
      <c r="F4" s="27" t="s">
        <v>56</v>
      </c>
      <c r="G4" s="27" t="s">
        <v>56</v>
      </c>
      <c r="H4" s="26" t="s">
        <v>602</v>
      </c>
    </row>
    <row r="5" spans="1:8" s="17" customFormat="1" ht="39.75" customHeight="1" x14ac:dyDescent="0.3">
      <c r="A5" s="28" t="s">
        <v>57</v>
      </c>
      <c r="B5" s="29" t="s">
        <v>58</v>
      </c>
      <c r="C5" s="29" t="s">
        <v>59</v>
      </c>
      <c r="D5" s="30" t="s">
        <v>60</v>
      </c>
      <c r="E5" s="30" t="s">
        <v>60</v>
      </c>
      <c r="F5" s="30" t="s">
        <v>60</v>
      </c>
      <c r="G5" s="30" t="s">
        <v>61</v>
      </c>
      <c r="H5" s="29" t="s">
        <v>603</v>
      </c>
    </row>
    <row r="6" spans="1:8" s="17" customFormat="1" ht="39.75" customHeight="1" x14ac:dyDescent="0.3">
      <c r="A6" s="25" t="s">
        <v>62</v>
      </c>
      <c r="B6" s="26" t="s">
        <v>63</v>
      </c>
      <c r="C6" s="26" t="s">
        <v>64</v>
      </c>
      <c r="D6" s="27" t="s">
        <v>65</v>
      </c>
      <c r="E6" s="27" t="s">
        <v>65</v>
      </c>
      <c r="F6" s="27" t="s">
        <v>65</v>
      </c>
      <c r="G6" s="27" t="s">
        <v>56</v>
      </c>
      <c r="H6" s="26" t="s">
        <v>586</v>
      </c>
    </row>
    <row r="7" spans="1:8" s="17" customFormat="1" ht="39.75" customHeight="1" x14ac:dyDescent="0.3">
      <c r="A7" s="28" t="s">
        <v>66</v>
      </c>
      <c r="B7" s="29" t="s">
        <v>67</v>
      </c>
      <c r="C7" s="29" t="s">
        <v>68</v>
      </c>
      <c r="D7" s="30" t="s">
        <v>69</v>
      </c>
      <c r="E7" s="30" t="s">
        <v>69</v>
      </c>
      <c r="F7" s="30" t="s">
        <v>70</v>
      </c>
      <c r="G7" s="31" t="s">
        <v>71</v>
      </c>
      <c r="H7" s="29" t="s">
        <v>603</v>
      </c>
    </row>
    <row r="8" spans="1:8" s="17" customFormat="1" ht="39.75" customHeight="1" x14ac:dyDescent="0.3">
      <c r="A8" s="25" t="s">
        <v>72</v>
      </c>
      <c r="B8" s="26" t="s">
        <v>609</v>
      </c>
      <c r="C8" s="26" t="s">
        <v>73</v>
      </c>
      <c r="D8" s="27" t="s">
        <v>74</v>
      </c>
      <c r="E8" s="27" t="s">
        <v>74</v>
      </c>
      <c r="F8" s="27" t="s">
        <v>56</v>
      </c>
      <c r="G8" s="27" t="s">
        <v>56</v>
      </c>
      <c r="H8" s="26" t="s">
        <v>604</v>
      </c>
    </row>
    <row r="9" spans="1:8" s="17" customFormat="1" ht="39.75" customHeight="1" x14ac:dyDescent="0.3">
      <c r="A9" s="25" t="s">
        <v>75</v>
      </c>
      <c r="B9" s="26" t="s">
        <v>76</v>
      </c>
      <c r="C9" s="26" t="s">
        <v>77</v>
      </c>
      <c r="D9" s="27" t="s">
        <v>56</v>
      </c>
      <c r="E9" s="27" t="s">
        <v>56</v>
      </c>
      <c r="F9" s="27" t="s">
        <v>56</v>
      </c>
      <c r="G9" s="27" t="s">
        <v>56</v>
      </c>
      <c r="H9" s="26" t="s">
        <v>602</v>
      </c>
    </row>
    <row r="10" spans="1:8" s="17" customFormat="1" ht="39.75" customHeight="1" x14ac:dyDescent="0.3">
      <c r="A10" s="28" t="s">
        <v>78</v>
      </c>
      <c r="B10" s="29" t="s">
        <v>79</v>
      </c>
      <c r="C10" s="29" t="s">
        <v>80</v>
      </c>
      <c r="D10" s="30" t="s">
        <v>56</v>
      </c>
      <c r="E10" s="30" t="s">
        <v>56</v>
      </c>
      <c r="F10" s="30" t="s">
        <v>56</v>
      </c>
      <c r="G10" s="30" t="s">
        <v>56</v>
      </c>
      <c r="H10" s="29" t="s">
        <v>81</v>
      </c>
    </row>
    <row r="11" spans="1:8" s="17" customFormat="1" ht="39.75" customHeight="1" x14ac:dyDescent="0.3">
      <c r="A11" s="25" t="s">
        <v>82</v>
      </c>
      <c r="B11" s="26" t="s">
        <v>83</v>
      </c>
      <c r="C11" s="26" t="s">
        <v>84</v>
      </c>
      <c r="D11" s="27" t="s">
        <v>85</v>
      </c>
      <c r="E11" s="27" t="s">
        <v>85</v>
      </c>
      <c r="F11" s="27" t="s">
        <v>85</v>
      </c>
      <c r="G11" s="27" t="s">
        <v>56</v>
      </c>
      <c r="H11" s="26" t="s">
        <v>86</v>
      </c>
    </row>
    <row r="12" spans="1:8" s="17" customFormat="1" ht="39.75" customHeight="1" x14ac:dyDescent="0.3">
      <c r="A12" s="25" t="s">
        <v>87</v>
      </c>
      <c r="B12" s="26" t="s">
        <v>88</v>
      </c>
      <c r="C12" s="26" t="s">
        <v>89</v>
      </c>
      <c r="D12" s="27" t="s">
        <v>90</v>
      </c>
      <c r="E12" s="27" t="s">
        <v>91</v>
      </c>
      <c r="F12" s="27" t="s">
        <v>91</v>
      </c>
      <c r="G12" s="32" t="s">
        <v>71</v>
      </c>
      <c r="H12" s="26" t="s">
        <v>605</v>
      </c>
    </row>
    <row r="13" spans="1:8" s="17" customFormat="1" ht="39.75" customHeight="1" x14ac:dyDescent="0.3">
      <c r="A13" s="28" t="s">
        <v>92</v>
      </c>
      <c r="B13" s="29" t="s">
        <v>93</v>
      </c>
      <c r="C13" s="29" t="s">
        <v>64</v>
      </c>
      <c r="D13" s="30" t="s">
        <v>56</v>
      </c>
      <c r="E13" s="30" t="s">
        <v>56</v>
      </c>
      <c r="F13" s="30" t="s">
        <v>56</v>
      </c>
      <c r="G13" s="30" t="s">
        <v>56</v>
      </c>
      <c r="H13" s="29" t="s">
        <v>586</v>
      </c>
    </row>
    <row r="14" spans="1:8" s="17" customFormat="1" ht="39.75" customHeight="1" x14ac:dyDescent="0.3">
      <c r="A14" s="25" t="s">
        <v>94</v>
      </c>
      <c r="B14" s="26" t="s">
        <v>95</v>
      </c>
      <c r="C14" s="26" t="s">
        <v>96</v>
      </c>
      <c r="D14" s="27" t="s">
        <v>56</v>
      </c>
      <c r="E14" s="27" t="s">
        <v>56</v>
      </c>
      <c r="F14" s="27" t="s">
        <v>56</v>
      </c>
      <c r="G14" s="27" t="s">
        <v>56</v>
      </c>
      <c r="H14" s="26" t="s">
        <v>602</v>
      </c>
    </row>
    <row r="16" spans="1:8" ht="15" customHeight="1" x14ac:dyDescent="0.3">
      <c r="A16" s="7" t="s">
        <v>97</v>
      </c>
      <c r="B16" s="7"/>
      <c r="C16" s="7"/>
      <c r="D16" s="7"/>
      <c r="E16" s="7"/>
      <c r="F16" s="7"/>
      <c r="G16" s="7"/>
      <c r="H16" s="7"/>
    </row>
    <row r="17" spans="1:8" ht="15" customHeight="1" x14ac:dyDescent="0.3">
      <c r="A17" s="7" t="s">
        <v>98</v>
      </c>
      <c r="B17" s="7"/>
      <c r="C17" s="7"/>
      <c r="D17" s="7"/>
      <c r="E17" s="7"/>
      <c r="F17" s="7"/>
      <c r="G17" s="7"/>
      <c r="H17" s="7"/>
    </row>
    <row r="18" spans="1:8" ht="15" customHeight="1" x14ac:dyDescent="0.3">
      <c r="A18" s="7" t="s">
        <v>99</v>
      </c>
      <c r="B18" s="7"/>
      <c r="C18" s="7"/>
      <c r="D18" s="7"/>
      <c r="E18" s="7"/>
      <c r="F18" s="7"/>
      <c r="G18" s="7"/>
      <c r="H18" s="7"/>
    </row>
    <row r="19" spans="1:8" ht="15" customHeight="1" x14ac:dyDescent="0.3">
      <c r="A19" s="7" t="s">
        <v>100</v>
      </c>
      <c r="B19" s="7"/>
      <c r="C19" s="7"/>
      <c r="D19" s="7"/>
      <c r="E19" s="7"/>
      <c r="F19" s="7"/>
      <c r="G19" s="7"/>
      <c r="H19" s="7"/>
    </row>
  </sheetData>
  <mergeCells count="5">
    <mergeCell ref="A19:H19"/>
    <mergeCell ref="A1:H1"/>
    <mergeCell ref="A16:H16"/>
    <mergeCell ref="A17:H17"/>
    <mergeCell ref="A18:H18"/>
  </mergeCells>
  <printOptions horizontalCentered="1"/>
  <pageMargins left="0.25" right="0.25" top="0.75" bottom="0.75" header="0.511811023622047" footer="0.511811023622047"/>
  <pageSetup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J119"/>
  <sheetViews>
    <sheetView showGridLines="0" zoomScaleNormal="100" workbookViewId="0">
      <pane ySplit="7" topLeftCell="A48" activePane="bottomLeft" state="frozen"/>
      <selection pane="bottomLeft" activeCell="D47" sqref="D47"/>
    </sheetView>
  </sheetViews>
  <sheetFormatPr defaultColWidth="8.6640625" defaultRowHeight="14.4" x14ac:dyDescent="0.3"/>
  <cols>
    <col min="1" max="1" width="2.6640625" customWidth="1"/>
    <col min="2" max="3" width="5" customWidth="1"/>
    <col min="4" max="4" width="56.21875" customWidth="1"/>
    <col min="5" max="5" width="20" customWidth="1"/>
    <col min="6" max="6" width="13" customWidth="1"/>
    <col min="7" max="7" width="12" customWidth="1"/>
    <col min="8" max="8" width="11" customWidth="1"/>
    <col min="9" max="9" width="14" customWidth="1"/>
    <col min="10" max="10" width="10" customWidth="1"/>
    <col min="11" max="62" width="2.77734375" customWidth="1"/>
  </cols>
  <sheetData>
    <row r="2" spans="2:62" ht="20.25" customHeight="1" x14ac:dyDescent="0.3">
      <c r="B2" s="13" t="s">
        <v>101</v>
      </c>
      <c r="C2" s="13"/>
      <c r="D2" s="13"/>
      <c r="E2" s="13"/>
      <c r="F2" s="13"/>
      <c r="G2" s="13"/>
      <c r="H2" s="13"/>
      <c r="I2" s="13"/>
      <c r="J2" s="13"/>
    </row>
    <row r="3" spans="2:62" ht="14.25" customHeight="1" x14ac:dyDescent="0.3">
      <c r="B3" s="6" t="s">
        <v>102</v>
      </c>
      <c r="C3" s="6"/>
      <c r="D3" s="6"/>
      <c r="E3" s="6"/>
      <c r="F3" s="6"/>
      <c r="G3" s="6"/>
      <c r="H3" s="6"/>
      <c r="I3" s="6"/>
      <c r="J3" s="6"/>
    </row>
    <row r="5" spans="2:62" ht="14.25" customHeight="1" x14ac:dyDescent="0.3">
      <c r="K5" s="5" t="s">
        <v>103</v>
      </c>
      <c r="L5" s="5"/>
      <c r="M5" s="5"/>
      <c r="N5" s="5"/>
      <c r="O5" s="5"/>
      <c r="P5" s="5"/>
      <c r="Q5" s="5"/>
      <c r="R5" s="5"/>
      <c r="S5" s="5"/>
      <c r="T5" s="5"/>
      <c r="U5" s="5"/>
      <c r="V5" s="5"/>
      <c r="W5" s="5"/>
      <c r="X5" s="5"/>
      <c r="Y5" s="5"/>
      <c r="Z5" s="5"/>
      <c r="AA5" s="5"/>
      <c r="AB5" s="5"/>
      <c r="AC5" s="5"/>
      <c r="AD5" s="5"/>
      <c r="AE5" s="5"/>
      <c r="AF5" s="5"/>
      <c r="AG5" s="5"/>
      <c r="AH5" s="5"/>
      <c r="AI5" s="5"/>
      <c r="AJ5" s="5"/>
      <c r="AK5" s="5" t="s">
        <v>104</v>
      </c>
      <c r="AL5" s="5"/>
      <c r="AM5" s="5"/>
      <c r="AN5" s="5"/>
      <c r="AO5" s="5"/>
      <c r="AP5" s="5"/>
      <c r="AQ5" s="5"/>
      <c r="AR5" s="5"/>
      <c r="AS5" s="5"/>
      <c r="AT5" s="5"/>
      <c r="AU5" s="5"/>
      <c r="AV5" s="5"/>
      <c r="AW5" s="5"/>
      <c r="AX5" s="5"/>
      <c r="AY5" s="5"/>
      <c r="AZ5" s="5"/>
      <c r="BA5" s="5"/>
      <c r="BB5" s="5"/>
      <c r="BC5" s="5"/>
      <c r="BD5" s="5"/>
      <c r="BE5" s="5"/>
      <c r="BF5" s="5"/>
      <c r="BG5" s="5"/>
      <c r="BH5" s="5"/>
      <c r="BI5" s="5"/>
      <c r="BJ5" s="5"/>
    </row>
    <row r="6" spans="2:62" ht="27.75" customHeight="1" x14ac:dyDescent="0.3">
      <c r="B6" s="34"/>
      <c r="C6" s="34"/>
      <c r="D6" s="34"/>
      <c r="E6" s="34" t="s">
        <v>105</v>
      </c>
      <c r="F6" s="34" t="s">
        <v>106</v>
      </c>
      <c r="G6" s="34" t="s">
        <v>107</v>
      </c>
      <c r="H6" s="34" t="s">
        <v>108</v>
      </c>
      <c r="I6" s="34" t="s">
        <v>109</v>
      </c>
      <c r="J6" s="34" t="s">
        <v>110</v>
      </c>
      <c r="K6" s="5" t="s">
        <v>111</v>
      </c>
      <c r="L6" s="5"/>
      <c r="M6" s="5"/>
      <c r="N6" s="5"/>
      <c r="O6" s="5"/>
      <c r="P6" s="5" t="s">
        <v>112</v>
      </c>
      <c r="Q6" s="5"/>
      <c r="R6" s="5"/>
      <c r="S6" s="5"/>
      <c r="T6" s="5" t="s">
        <v>113</v>
      </c>
      <c r="U6" s="5"/>
      <c r="V6" s="5"/>
      <c r="W6" s="5"/>
      <c r="X6" s="5" t="s">
        <v>114</v>
      </c>
      <c r="Y6" s="5"/>
      <c r="Z6" s="5"/>
      <c r="AA6" s="5"/>
      <c r="AB6" s="5"/>
      <c r="AC6" s="5" t="s">
        <v>115</v>
      </c>
      <c r="AD6" s="5"/>
      <c r="AE6" s="5"/>
      <c r="AF6" s="5"/>
      <c r="AG6" s="5" t="s">
        <v>116</v>
      </c>
      <c r="AH6" s="5"/>
      <c r="AI6" s="5"/>
      <c r="AJ6" s="5"/>
      <c r="AK6" s="5" t="s">
        <v>117</v>
      </c>
      <c r="AL6" s="5"/>
      <c r="AM6" s="5"/>
      <c r="AN6" s="5"/>
      <c r="AO6" s="5"/>
      <c r="AP6" s="5" t="s">
        <v>118</v>
      </c>
      <c r="AQ6" s="5"/>
      <c r="AR6" s="5"/>
      <c r="AS6" s="5"/>
      <c r="AT6" s="5" t="s">
        <v>119</v>
      </c>
      <c r="AU6" s="5"/>
      <c r="AV6" s="5"/>
      <c r="AW6" s="5"/>
      <c r="AX6" s="5" t="s">
        <v>120</v>
      </c>
      <c r="AY6" s="5"/>
      <c r="AZ6" s="5"/>
      <c r="BA6" s="5"/>
      <c r="BB6" s="5" t="s">
        <v>121</v>
      </c>
      <c r="BC6" s="5"/>
      <c r="BD6" s="5"/>
      <c r="BE6" s="5"/>
      <c r="BF6" s="5"/>
      <c r="BG6" s="5" t="s">
        <v>122</v>
      </c>
      <c r="BH6" s="5"/>
      <c r="BI6" s="5"/>
      <c r="BJ6" s="5"/>
    </row>
    <row r="7" spans="2:62" ht="12.75" customHeight="1" x14ac:dyDescent="0.3">
      <c r="K7" s="35">
        <v>1</v>
      </c>
      <c r="L7" s="35">
        <v>2</v>
      </c>
      <c r="M7" s="35">
        <v>3</v>
      </c>
      <c r="N7" s="35">
        <v>4</v>
      </c>
      <c r="O7" s="35">
        <v>5</v>
      </c>
      <c r="P7" s="35">
        <v>1</v>
      </c>
      <c r="Q7" s="35">
        <v>2</v>
      </c>
      <c r="R7" s="35">
        <v>3</v>
      </c>
      <c r="S7" s="35">
        <v>4</v>
      </c>
      <c r="T7" s="35">
        <v>1</v>
      </c>
      <c r="U7" s="35">
        <v>2</v>
      </c>
      <c r="V7" s="35">
        <v>3</v>
      </c>
      <c r="W7" s="35">
        <v>4</v>
      </c>
      <c r="X7" s="35">
        <v>1</v>
      </c>
      <c r="Y7" s="35">
        <v>2</v>
      </c>
      <c r="Z7" s="35">
        <v>3</v>
      </c>
      <c r="AA7" s="35">
        <v>4</v>
      </c>
      <c r="AB7" s="35">
        <v>5</v>
      </c>
      <c r="AC7" s="35">
        <v>1</v>
      </c>
      <c r="AD7" s="35">
        <v>2</v>
      </c>
      <c r="AE7" s="35">
        <v>3</v>
      </c>
      <c r="AF7" s="35">
        <v>4</v>
      </c>
      <c r="AG7" s="35">
        <v>1</v>
      </c>
      <c r="AH7" s="35">
        <v>2</v>
      </c>
      <c r="AI7" s="35">
        <v>3</v>
      </c>
      <c r="AJ7" s="35">
        <v>4</v>
      </c>
      <c r="AK7" s="35">
        <v>1</v>
      </c>
      <c r="AL7" s="35">
        <v>2</v>
      </c>
      <c r="AM7" s="35">
        <v>3</v>
      </c>
      <c r="AN7" s="35">
        <v>4</v>
      </c>
      <c r="AO7" s="35">
        <v>5</v>
      </c>
      <c r="AP7" s="35">
        <v>1</v>
      </c>
      <c r="AQ7" s="35">
        <v>2</v>
      </c>
      <c r="AR7" s="35">
        <v>3</v>
      </c>
      <c r="AS7" s="35">
        <v>4</v>
      </c>
      <c r="AT7" s="35">
        <v>1</v>
      </c>
      <c r="AU7" s="35">
        <v>2</v>
      </c>
      <c r="AV7" s="35">
        <v>3</v>
      </c>
      <c r="AW7" s="35">
        <v>4</v>
      </c>
      <c r="AX7" s="35">
        <v>1</v>
      </c>
      <c r="AY7" s="35">
        <v>2</v>
      </c>
      <c r="AZ7" s="35">
        <v>3</v>
      </c>
      <c r="BA7" s="35">
        <v>4</v>
      </c>
      <c r="BB7" s="35">
        <v>1</v>
      </c>
      <c r="BC7" s="35">
        <v>2</v>
      </c>
      <c r="BD7" s="35">
        <v>3</v>
      </c>
      <c r="BE7" s="35">
        <v>4</v>
      </c>
      <c r="BF7" s="35">
        <v>5</v>
      </c>
      <c r="BG7" s="35">
        <v>1</v>
      </c>
      <c r="BH7" s="35">
        <v>2</v>
      </c>
      <c r="BI7" s="35">
        <v>3</v>
      </c>
      <c r="BJ7" s="35">
        <v>4</v>
      </c>
    </row>
    <row r="8" spans="2:62" ht="18" customHeight="1" x14ac:dyDescent="0.3">
      <c r="B8" s="4" t="s">
        <v>123</v>
      </c>
      <c r="C8" s="4"/>
      <c r="D8" s="4"/>
      <c r="E8" s="4"/>
      <c r="F8" s="4"/>
      <c r="G8" s="4"/>
      <c r="H8" s="4"/>
      <c r="I8" s="4"/>
      <c r="J8" s="4"/>
    </row>
    <row r="9" spans="2:62" ht="14.25" customHeight="1" x14ac:dyDescent="0.3">
      <c r="D9" s="36" t="s">
        <v>124</v>
      </c>
      <c r="E9" s="37" t="s">
        <v>603</v>
      </c>
      <c r="F9" s="38" t="s">
        <v>111</v>
      </c>
      <c r="G9" s="38">
        <v>4</v>
      </c>
      <c r="J9" s="39">
        <v>0.6</v>
      </c>
      <c r="K9" s="40"/>
      <c r="L9" s="40"/>
      <c r="M9" s="41"/>
      <c r="N9" s="41"/>
    </row>
    <row r="10" spans="2:62" ht="14.25" customHeight="1" x14ac:dyDescent="0.3">
      <c r="D10" s="36" t="s">
        <v>125</v>
      </c>
      <c r="E10" s="37" t="s">
        <v>638</v>
      </c>
      <c r="F10" s="38" t="s">
        <v>111</v>
      </c>
      <c r="G10" s="38">
        <v>4</v>
      </c>
      <c r="J10" s="39">
        <v>0.5</v>
      </c>
      <c r="K10" s="40"/>
      <c r="L10" s="40"/>
      <c r="M10" s="41"/>
      <c r="N10" s="41"/>
    </row>
    <row r="11" spans="2:62" ht="14.25" customHeight="1" x14ac:dyDescent="0.3">
      <c r="D11" s="36" t="s">
        <v>126</v>
      </c>
      <c r="E11" s="42" t="s">
        <v>603</v>
      </c>
      <c r="F11" s="38" t="s">
        <v>111</v>
      </c>
      <c r="G11" s="38">
        <v>4</v>
      </c>
      <c r="J11" s="39">
        <v>0.75</v>
      </c>
      <c r="K11" s="40"/>
      <c r="L11" s="40"/>
      <c r="M11" s="40"/>
      <c r="N11" s="41"/>
    </row>
    <row r="12" spans="2:62" ht="14.25" customHeight="1" x14ac:dyDescent="0.3">
      <c r="D12" s="36" t="s">
        <v>127</v>
      </c>
      <c r="E12" s="37" t="s">
        <v>638</v>
      </c>
      <c r="F12" s="38" t="s">
        <v>112</v>
      </c>
      <c r="G12" s="38">
        <v>4</v>
      </c>
      <c r="J12" s="39">
        <v>0.25</v>
      </c>
      <c r="P12" s="43"/>
      <c r="Q12" s="44"/>
      <c r="R12" s="44"/>
      <c r="S12" s="44"/>
    </row>
    <row r="13" spans="2:62" ht="14.25" customHeight="1" x14ac:dyDescent="0.3">
      <c r="D13" s="36" t="s">
        <v>128</v>
      </c>
      <c r="E13" s="37" t="s">
        <v>638</v>
      </c>
      <c r="F13" s="38" t="s">
        <v>114</v>
      </c>
      <c r="G13" s="38">
        <v>40</v>
      </c>
      <c r="J13" s="39"/>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row>
    <row r="14" spans="2:62" ht="18" customHeight="1" x14ac:dyDescent="0.3">
      <c r="B14" s="4" t="s">
        <v>129</v>
      </c>
      <c r="C14" s="4"/>
      <c r="D14" s="4"/>
      <c r="E14" s="4"/>
      <c r="F14" s="4"/>
      <c r="G14" s="4"/>
      <c r="H14" s="4"/>
      <c r="I14" s="4"/>
      <c r="J14" s="4"/>
    </row>
    <row r="15" spans="2:62" ht="14.25" customHeight="1" x14ac:dyDescent="0.3">
      <c r="D15" s="45" t="s">
        <v>606</v>
      </c>
      <c r="E15" s="42" t="s">
        <v>621</v>
      </c>
      <c r="F15" s="38" t="s">
        <v>112</v>
      </c>
      <c r="G15" s="38">
        <v>3</v>
      </c>
      <c r="J15" s="39"/>
      <c r="X15" s="41"/>
      <c r="Y15" s="41"/>
      <c r="Z15" s="41"/>
    </row>
    <row r="16" spans="2:62" ht="14.25" customHeight="1" x14ac:dyDescent="0.3">
      <c r="D16" s="45" t="s">
        <v>130</v>
      </c>
      <c r="E16" s="42" t="s">
        <v>621</v>
      </c>
      <c r="F16" s="38" t="s">
        <v>112</v>
      </c>
      <c r="G16" s="38">
        <v>3</v>
      </c>
      <c r="J16" s="39"/>
      <c r="AL16" s="41"/>
      <c r="AM16" s="41"/>
      <c r="AN16" s="41"/>
    </row>
    <row r="17" spans="2:62" ht="14.25" customHeight="1" x14ac:dyDescent="0.3">
      <c r="D17" s="45" t="s">
        <v>607</v>
      </c>
      <c r="E17" s="42" t="s">
        <v>621</v>
      </c>
      <c r="F17" s="38" t="s">
        <v>112</v>
      </c>
      <c r="G17" s="38">
        <v>3</v>
      </c>
      <c r="J17" s="39"/>
      <c r="AY17" s="41"/>
      <c r="AZ17" s="41"/>
      <c r="BA17" s="41"/>
    </row>
    <row r="18" spans="2:62" ht="14.25" customHeight="1" x14ac:dyDescent="0.3">
      <c r="D18" s="45" t="s">
        <v>608</v>
      </c>
      <c r="E18" s="42" t="s">
        <v>621</v>
      </c>
      <c r="F18" s="38" t="s">
        <v>112</v>
      </c>
      <c r="G18" s="38">
        <v>3</v>
      </c>
      <c r="J18" s="39"/>
      <c r="K18" s="41"/>
      <c r="L18" s="41"/>
      <c r="M18" s="41"/>
    </row>
    <row r="19" spans="2:62" ht="14.25" customHeight="1" x14ac:dyDescent="0.3">
      <c r="D19" s="45" t="s">
        <v>131</v>
      </c>
      <c r="E19" s="42" t="s">
        <v>614</v>
      </c>
      <c r="F19" s="38" t="s">
        <v>118</v>
      </c>
      <c r="G19" s="38">
        <v>4</v>
      </c>
      <c r="J19" s="39">
        <v>0.1</v>
      </c>
      <c r="AP19" s="41"/>
      <c r="AQ19" s="41"/>
      <c r="AR19" s="41"/>
      <c r="AS19" s="41"/>
    </row>
    <row r="20" spans="2:62" ht="14.25" customHeight="1" x14ac:dyDescent="0.3">
      <c r="D20" s="45" t="s">
        <v>132</v>
      </c>
      <c r="E20" s="42" t="s">
        <v>613</v>
      </c>
      <c r="F20" s="38" t="s">
        <v>115</v>
      </c>
      <c r="G20" s="38">
        <v>2</v>
      </c>
      <c r="J20" s="39"/>
      <c r="AC20" s="41"/>
      <c r="AD20" s="41"/>
    </row>
    <row r="21" spans="2:62" ht="14.25" customHeight="1" x14ac:dyDescent="0.3">
      <c r="D21" s="45" t="s">
        <v>133</v>
      </c>
      <c r="E21" s="42" t="s">
        <v>81</v>
      </c>
      <c r="F21" s="38" t="s">
        <v>112</v>
      </c>
      <c r="G21" s="38">
        <v>9</v>
      </c>
      <c r="J21" s="39">
        <v>0.1</v>
      </c>
      <c r="P21" s="40"/>
      <c r="Q21" s="41"/>
      <c r="R21" s="41"/>
      <c r="S21" s="41"/>
      <c r="T21" s="41"/>
      <c r="U21" s="41"/>
      <c r="V21" s="41"/>
      <c r="W21" s="41"/>
      <c r="X21" s="41"/>
    </row>
    <row r="22" spans="2:62" ht="14.25" customHeight="1" x14ac:dyDescent="0.3">
      <c r="D22" s="45" t="s">
        <v>134</v>
      </c>
      <c r="E22" s="42" t="s">
        <v>81</v>
      </c>
      <c r="F22" s="38" t="s">
        <v>115</v>
      </c>
      <c r="G22" s="38">
        <v>2</v>
      </c>
      <c r="J22" s="39"/>
      <c r="AC22" s="46"/>
      <c r="AD22" s="46"/>
    </row>
    <row r="23" spans="2:62" ht="14.25" customHeight="1" x14ac:dyDescent="0.3">
      <c r="D23" s="45" t="s">
        <v>135</v>
      </c>
      <c r="E23" s="42" t="s">
        <v>617</v>
      </c>
      <c r="F23" s="38" t="s">
        <v>117</v>
      </c>
      <c r="G23" s="38">
        <v>2</v>
      </c>
      <c r="J23" s="39"/>
      <c r="AK23" s="41"/>
      <c r="AL23" s="41"/>
    </row>
    <row r="24" spans="2:62" ht="14.25" customHeight="1" x14ac:dyDescent="0.3">
      <c r="D24" s="45" t="s">
        <v>136</v>
      </c>
      <c r="E24" s="42" t="s">
        <v>615</v>
      </c>
      <c r="F24" s="38" t="s">
        <v>111</v>
      </c>
      <c r="G24" s="38">
        <v>48</v>
      </c>
      <c r="J24" s="39">
        <v>0.1</v>
      </c>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row>
    <row r="25" spans="2:62" ht="18" customHeight="1" x14ac:dyDescent="0.3">
      <c r="B25" s="4" t="s">
        <v>639</v>
      </c>
      <c r="C25" s="4"/>
      <c r="D25" s="4"/>
      <c r="E25" s="4"/>
      <c r="F25" s="4"/>
      <c r="G25" s="4"/>
      <c r="H25" s="4"/>
      <c r="I25" s="4"/>
      <c r="J25" s="4"/>
    </row>
    <row r="26" spans="2:62" ht="14.25" customHeight="1" x14ac:dyDescent="0.3">
      <c r="D26" s="45" t="s">
        <v>622</v>
      </c>
      <c r="E26" s="42" t="s">
        <v>603</v>
      </c>
      <c r="F26" s="38" t="s">
        <v>112</v>
      </c>
      <c r="G26" s="38">
        <v>10</v>
      </c>
      <c r="J26" s="39"/>
      <c r="P26" s="44"/>
      <c r="Q26" s="44"/>
      <c r="R26" s="44"/>
      <c r="S26" s="44"/>
      <c r="T26" s="44"/>
      <c r="U26" s="44"/>
      <c r="V26" s="44"/>
      <c r="W26" s="44"/>
      <c r="X26" s="44"/>
      <c r="Y26" s="44"/>
    </row>
    <row r="27" spans="2:62" ht="14.25" customHeight="1" x14ac:dyDescent="0.3">
      <c r="D27" s="45" t="s">
        <v>137</v>
      </c>
      <c r="E27" s="42" t="s">
        <v>603</v>
      </c>
      <c r="F27" s="38" t="s">
        <v>111</v>
      </c>
      <c r="G27" s="38">
        <v>48</v>
      </c>
      <c r="J27" s="39">
        <v>0.1</v>
      </c>
      <c r="K27" s="43"/>
      <c r="L27" s="43"/>
      <c r="M27" s="43"/>
      <c r="N27" s="43"/>
      <c r="O27" s="43"/>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row>
    <row r="28" spans="2:62" ht="14.25" customHeight="1" x14ac:dyDescent="0.3">
      <c r="D28" s="45" t="s">
        <v>138</v>
      </c>
      <c r="E28" s="42" t="s">
        <v>586</v>
      </c>
      <c r="F28" s="38"/>
      <c r="G28" s="38"/>
      <c r="J28" s="39"/>
    </row>
    <row r="29" spans="2:62" ht="14.25" customHeight="1" x14ac:dyDescent="0.3">
      <c r="D29" s="45" t="s">
        <v>623</v>
      </c>
      <c r="E29" s="42" t="s">
        <v>603</v>
      </c>
      <c r="F29" s="38" t="s">
        <v>119</v>
      </c>
      <c r="G29" s="38">
        <v>10</v>
      </c>
      <c r="J29" s="39"/>
      <c r="AT29" s="44"/>
      <c r="AU29" s="44"/>
      <c r="AV29" s="44"/>
      <c r="AW29" s="44"/>
      <c r="AX29" s="44"/>
      <c r="AY29" s="44"/>
      <c r="AZ29" s="44"/>
      <c r="BA29" s="44"/>
      <c r="BB29" s="44"/>
      <c r="BC29" s="44"/>
    </row>
    <row r="30" spans="2:62" ht="14.25" customHeight="1" x14ac:dyDescent="0.3">
      <c r="D30" s="45" t="s">
        <v>139</v>
      </c>
      <c r="E30" s="42" t="s">
        <v>602</v>
      </c>
      <c r="F30" s="38" t="s">
        <v>111</v>
      </c>
      <c r="G30" s="38">
        <v>48</v>
      </c>
      <c r="J30" s="39">
        <v>0.1</v>
      </c>
      <c r="K30" s="43"/>
      <c r="L30" s="43"/>
      <c r="M30" s="43"/>
      <c r="N30" s="43"/>
      <c r="O30" s="43"/>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row>
    <row r="31" spans="2:62" ht="18" customHeight="1" x14ac:dyDescent="0.3">
      <c r="B31" s="4" t="s">
        <v>610</v>
      </c>
      <c r="C31" s="4"/>
      <c r="D31" s="4"/>
      <c r="E31" s="4"/>
      <c r="F31" s="4"/>
      <c r="G31" s="4"/>
      <c r="H31" s="4"/>
      <c r="I31" s="4"/>
      <c r="J31" s="4"/>
    </row>
    <row r="32" spans="2:62" ht="14.25" customHeight="1" x14ac:dyDescent="0.3">
      <c r="D32" s="45" t="s">
        <v>624</v>
      </c>
      <c r="E32" s="42" t="s">
        <v>603</v>
      </c>
      <c r="F32" s="38" t="s">
        <v>113</v>
      </c>
      <c r="G32" s="38">
        <v>32</v>
      </c>
      <c r="J32" s="39"/>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row>
    <row r="33" spans="2:62" ht="14.25" customHeight="1" x14ac:dyDescent="0.3">
      <c r="D33" s="45" t="s">
        <v>138</v>
      </c>
      <c r="E33" s="42" t="s">
        <v>586</v>
      </c>
      <c r="F33" s="38"/>
      <c r="G33" s="38"/>
      <c r="J33" s="39"/>
    </row>
    <row r="34" spans="2:62" ht="14.25" customHeight="1" x14ac:dyDescent="0.3">
      <c r="D34" s="45" t="s">
        <v>140</v>
      </c>
      <c r="E34" s="42" t="s">
        <v>586</v>
      </c>
      <c r="F34" s="38" t="s">
        <v>117</v>
      </c>
      <c r="G34" s="38">
        <v>6</v>
      </c>
      <c r="J34" s="39"/>
      <c r="AK34" s="44"/>
      <c r="AL34" s="44"/>
      <c r="AM34" s="44"/>
      <c r="AN34" s="44"/>
      <c r="AO34" s="44"/>
      <c r="AP34" s="44"/>
    </row>
    <row r="35" spans="2:62" ht="18" customHeight="1" x14ac:dyDescent="0.3">
      <c r="B35" s="4" t="s">
        <v>141</v>
      </c>
      <c r="C35" s="4"/>
      <c r="D35" s="4"/>
      <c r="E35" s="4"/>
      <c r="F35" s="4"/>
      <c r="G35" s="4"/>
      <c r="H35" s="4"/>
      <c r="I35" s="4"/>
      <c r="J35" s="4"/>
    </row>
    <row r="36" spans="2:62" ht="14.25" customHeight="1" x14ac:dyDescent="0.3">
      <c r="D36" s="45" t="s">
        <v>142</v>
      </c>
      <c r="E36" s="42" t="s">
        <v>586</v>
      </c>
      <c r="F36" s="38" t="s">
        <v>114</v>
      </c>
      <c r="G36" s="38">
        <v>28</v>
      </c>
      <c r="J36" s="39"/>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row>
    <row r="37" spans="2:62" ht="14.25" customHeight="1" x14ac:dyDescent="0.3">
      <c r="D37" s="45" t="s">
        <v>143</v>
      </c>
      <c r="E37" s="42" t="s">
        <v>586</v>
      </c>
      <c r="F37" s="38" t="s">
        <v>112</v>
      </c>
      <c r="G37" s="38">
        <v>40</v>
      </c>
      <c r="J37" s="39"/>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row>
    <row r="38" spans="2:62" ht="14.25" customHeight="1" x14ac:dyDescent="0.3">
      <c r="D38" s="45" t="s">
        <v>138</v>
      </c>
      <c r="E38" s="42" t="s">
        <v>586</v>
      </c>
      <c r="F38" s="38"/>
      <c r="G38" s="38"/>
      <c r="J38" s="39"/>
    </row>
    <row r="39" spans="2:62" ht="14.25" customHeight="1" x14ac:dyDescent="0.3">
      <c r="D39" s="45" t="s">
        <v>144</v>
      </c>
      <c r="E39" s="42" t="s">
        <v>603</v>
      </c>
      <c r="F39" s="38" t="s">
        <v>111</v>
      </c>
      <c r="G39" s="38">
        <v>48</v>
      </c>
      <c r="J39" s="39">
        <v>0.05</v>
      </c>
      <c r="K39" s="48"/>
      <c r="L39" s="48"/>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row>
    <row r="40" spans="2:62" ht="18" customHeight="1" x14ac:dyDescent="0.3">
      <c r="B40" s="4" t="s">
        <v>145</v>
      </c>
      <c r="C40" s="4"/>
      <c r="D40" s="4"/>
      <c r="E40" s="4"/>
      <c r="F40" s="4"/>
      <c r="G40" s="4"/>
      <c r="H40" s="4"/>
      <c r="I40" s="4"/>
      <c r="J40" s="4"/>
    </row>
    <row r="41" spans="2:62" ht="14.25" customHeight="1" x14ac:dyDescent="0.3">
      <c r="D41" s="45" t="s">
        <v>146</v>
      </c>
      <c r="E41" s="42" t="s">
        <v>614</v>
      </c>
      <c r="F41" s="38" t="s">
        <v>114</v>
      </c>
      <c r="G41" s="38">
        <v>40</v>
      </c>
      <c r="J41" s="39"/>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row>
    <row r="42" spans="2:62" ht="14.25" customHeight="1" x14ac:dyDescent="0.3">
      <c r="D42" s="45" t="s">
        <v>147</v>
      </c>
      <c r="E42" s="42" t="s">
        <v>614</v>
      </c>
      <c r="F42" s="38" t="s">
        <v>111</v>
      </c>
      <c r="G42" s="38">
        <v>48</v>
      </c>
      <c r="J42" s="39">
        <v>0.1</v>
      </c>
      <c r="K42" s="48"/>
      <c r="L42" s="48"/>
      <c r="M42" s="48"/>
      <c r="N42" s="48"/>
      <c r="O42" s="48"/>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row>
    <row r="43" spans="2:62" ht="14.25" customHeight="1" x14ac:dyDescent="0.3">
      <c r="D43" s="45" t="s">
        <v>144</v>
      </c>
      <c r="E43" s="42" t="s">
        <v>603</v>
      </c>
      <c r="F43" s="38" t="s">
        <v>111</v>
      </c>
      <c r="G43" s="38">
        <v>48</v>
      </c>
      <c r="J43" s="39">
        <v>0.05</v>
      </c>
      <c r="K43" s="48"/>
      <c r="L43" s="48"/>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row>
    <row r="44" spans="2:62" ht="18" customHeight="1" x14ac:dyDescent="0.3">
      <c r="B44" s="4" t="s">
        <v>148</v>
      </c>
      <c r="C44" s="4"/>
      <c r="D44" s="4"/>
      <c r="E44" s="4"/>
      <c r="F44" s="4"/>
      <c r="G44" s="4"/>
      <c r="H44" s="4"/>
      <c r="I44" s="4"/>
      <c r="J44" s="4"/>
    </row>
    <row r="45" spans="2:62" ht="14.25" customHeight="1" x14ac:dyDescent="0.3">
      <c r="D45" s="45" t="s">
        <v>149</v>
      </c>
      <c r="E45" s="42" t="s">
        <v>586</v>
      </c>
      <c r="F45" s="38" t="s">
        <v>112</v>
      </c>
      <c r="G45" s="38">
        <v>1</v>
      </c>
      <c r="J45" s="39"/>
      <c r="P45" s="44"/>
    </row>
    <row r="46" spans="2:62" ht="14.25" customHeight="1" x14ac:dyDescent="0.3">
      <c r="D46" s="45" t="s">
        <v>150</v>
      </c>
      <c r="E46" s="42" t="s">
        <v>586</v>
      </c>
      <c r="F46" s="38" t="s">
        <v>116</v>
      </c>
      <c r="G46" s="38">
        <v>2</v>
      </c>
      <c r="J46" s="39"/>
      <c r="AG46" s="44"/>
      <c r="AH46" s="44"/>
    </row>
    <row r="47" spans="2:62" ht="14.25" customHeight="1" x14ac:dyDescent="0.3">
      <c r="D47" s="45" t="s">
        <v>151</v>
      </c>
      <c r="E47" s="42" t="s">
        <v>586</v>
      </c>
      <c r="F47" s="38" t="s">
        <v>111</v>
      </c>
      <c r="G47" s="38">
        <v>48</v>
      </c>
      <c r="J47" s="39">
        <v>0.05</v>
      </c>
      <c r="K47" s="43"/>
      <c r="L47" s="43"/>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row>
    <row r="48" spans="2:62" ht="18" customHeight="1" x14ac:dyDescent="0.3">
      <c r="B48" s="4" t="s">
        <v>152</v>
      </c>
      <c r="C48" s="4"/>
      <c r="D48" s="4"/>
      <c r="E48" s="4"/>
      <c r="F48" s="4"/>
      <c r="G48" s="4"/>
      <c r="H48" s="4"/>
      <c r="I48" s="4"/>
      <c r="J48" s="4"/>
    </row>
    <row r="49" spans="2:55" ht="14.25" customHeight="1" x14ac:dyDescent="0.3">
      <c r="D49" s="45" t="s">
        <v>153</v>
      </c>
      <c r="E49" s="37" t="s">
        <v>154</v>
      </c>
      <c r="F49" s="38" t="s">
        <v>118</v>
      </c>
      <c r="G49" s="38">
        <v>4</v>
      </c>
      <c r="J49" s="39"/>
      <c r="AP49" s="47"/>
      <c r="AQ49" s="47"/>
      <c r="AR49" s="47"/>
      <c r="AS49" s="47"/>
    </row>
    <row r="50" spans="2:55" ht="14.25" customHeight="1" x14ac:dyDescent="0.3">
      <c r="D50" s="45" t="s">
        <v>155</v>
      </c>
      <c r="E50" s="37" t="s">
        <v>154</v>
      </c>
      <c r="F50" s="38" t="s">
        <v>121</v>
      </c>
      <c r="G50" s="38">
        <v>2</v>
      </c>
      <c r="J50" s="39"/>
      <c r="BB50" s="47"/>
      <c r="BC50" s="47"/>
    </row>
    <row r="51" spans="2:55" ht="14.25" customHeight="1" x14ac:dyDescent="0.3">
      <c r="D51" s="45" t="s">
        <v>156</v>
      </c>
      <c r="E51" s="37" t="s">
        <v>154</v>
      </c>
      <c r="F51" s="38" t="s">
        <v>113</v>
      </c>
      <c r="G51" s="38">
        <v>2</v>
      </c>
      <c r="J51" s="39"/>
      <c r="T51" s="47"/>
      <c r="U51" s="47"/>
    </row>
    <row r="52" spans="2:55" ht="14.25" customHeight="1" x14ac:dyDescent="0.3">
      <c r="D52" s="36" t="s">
        <v>157</v>
      </c>
      <c r="E52" s="42" t="s">
        <v>586</v>
      </c>
      <c r="F52" s="38" t="s">
        <v>113</v>
      </c>
      <c r="G52" s="38">
        <v>3</v>
      </c>
      <c r="J52" s="39"/>
      <c r="T52" s="47"/>
      <c r="U52" s="47"/>
      <c r="V52" s="47"/>
    </row>
    <row r="53" spans="2:55" ht="14.25" customHeight="1" x14ac:dyDescent="0.3">
      <c r="D53" s="36" t="s">
        <v>158</v>
      </c>
      <c r="E53" s="42" t="s">
        <v>586</v>
      </c>
      <c r="F53" s="38" t="s">
        <v>120</v>
      </c>
      <c r="G53" s="38">
        <v>2</v>
      </c>
      <c r="J53" s="39"/>
      <c r="AX53" s="47"/>
      <c r="AY53" s="47"/>
    </row>
    <row r="54" spans="2:55" ht="14.25" customHeight="1" x14ac:dyDescent="0.3">
      <c r="D54" s="45" t="s">
        <v>159</v>
      </c>
      <c r="E54" s="42" t="s">
        <v>603</v>
      </c>
      <c r="F54" s="38" t="s">
        <v>114</v>
      </c>
      <c r="G54" s="38">
        <v>4</v>
      </c>
      <c r="J54" s="39"/>
      <c r="X54" s="44"/>
      <c r="Y54" s="44"/>
      <c r="Z54" s="44"/>
      <c r="AA54" s="44"/>
    </row>
    <row r="55" spans="2:55" ht="14.25" customHeight="1" x14ac:dyDescent="0.3">
      <c r="D55" s="45" t="s">
        <v>160</v>
      </c>
      <c r="E55" s="42" t="s">
        <v>603</v>
      </c>
      <c r="F55" s="38" t="s">
        <v>117</v>
      </c>
      <c r="G55" s="38">
        <v>12</v>
      </c>
      <c r="J55" s="39"/>
      <c r="AK55" s="44"/>
      <c r="AL55" s="44"/>
      <c r="AM55" s="44"/>
      <c r="AN55" s="44"/>
      <c r="AO55" s="44"/>
      <c r="AP55" s="44"/>
      <c r="AQ55" s="44"/>
      <c r="AR55" s="44"/>
      <c r="AS55" s="44"/>
      <c r="AT55" s="44"/>
      <c r="AU55" s="44"/>
      <c r="AV55" s="44"/>
    </row>
    <row r="56" spans="2:55" ht="18" customHeight="1" x14ac:dyDescent="0.3">
      <c r="B56" s="4" t="s">
        <v>161</v>
      </c>
      <c r="C56" s="4"/>
      <c r="D56" s="4"/>
      <c r="E56" s="4"/>
      <c r="F56" s="4"/>
      <c r="G56" s="4"/>
      <c r="H56" s="4"/>
      <c r="I56" s="4"/>
      <c r="J56" s="4"/>
    </row>
    <row r="57" spans="2:55" ht="14.25" customHeight="1" x14ac:dyDescent="0.3">
      <c r="D57" s="45" t="s">
        <v>162</v>
      </c>
      <c r="E57" s="37" t="s">
        <v>602</v>
      </c>
      <c r="F57" s="38" t="s">
        <v>111</v>
      </c>
      <c r="G57" s="38">
        <v>14</v>
      </c>
      <c r="J57" s="39">
        <v>0.1</v>
      </c>
      <c r="K57" s="48"/>
      <c r="L57" s="47"/>
      <c r="M57" s="47"/>
      <c r="N57" s="47"/>
      <c r="O57" s="47"/>
      <c r="P57" s="47"/>
      <c r="Q57" s="47"/>
      <c r="R57" s="47"/>
      <c r="S57" s="47"/>
      <c r="T57" s="47"/>
      <c r="U57" s="47"/>
      <c r="V57" s="47"/>
      <c r="W57" s="47"/>
      <c r="X57" s="47"/>
    </row>
    <row r="58" spans="2:55" ht="14.25" customHeight="1" x14ac:dyDescent="0.3">
      <c r="D58" s="45" t="s">
        <v>163</v>
      </c>
      <c r="E58" s="37" t="s">
        <v>602</v>
      </c>
      <c r="F58" s="38" t="s">
        <v>114</v>
      </c>
      <c r="G58" s="38">
        <v>1</v>
      </c>
      <c r="J58" s="39"/>
      <c r="X58" s="47"/>
    </row>
    <row r="59" spans="2:55" ht="14.25" customHeight="1" x14ac:dyDescent="0.3">
      <c r="D59" s="45" t="s">
        <v>625</v>
      </c>
      <c r="E59" s="37" t="s">
        <v>616</v>
      </c>
      <c r="F59" s="38" t="s">
        <v>117</v>
      </c>
      <c r="G59" s="38">
        <v>9</v>
      </c>
      <c r="J59" s="39"/>
      <c r="AK59" s="47"/>
      <c r="AL59" s="47"/>
      <c r="AM59" s="47"/>
      <c r="AN59" s="47"/>
      <c r="AO59" s="47"/>
      <c r="AP59" s="47"/>
      <c r="AQ59" s="47"/>
      <c r="AR59" s="47"/>
      <c r="AS59" s="47"/>
    </row>
    <row r="60" spans="2:55" ht="14.25" customHeight="1" x14ac:dyDescent="0.3">
      <c r="D60" s="45" t="s">
        <v>626</v>
      </c>
      <c r="E60" s="37" t="s">
        <v>616</v>
      </c>
      <c r="F60" s="38" t="s">
        <v>119</v>
      </c>
      <c r="G60" s="38">
        <v>1</v>
      </c>
      <c r="J60" s="39"/>
      <c r="AT60" s="47"/>
    </row>
    <row r="61" spans="2:55" ht="14.25" customHeight="1" x14ac:dyDescent="0.3">
      <c r="D61" s="45" t="s">
        <v>627</v>
      </c>
      <c r="E61" s="37" t="s">
        <v>618</v>
      </c>
      <c r="F61" s="38" t="s">
        <v>119</v>
      </c>
      <c r="G61" s="38">
        <v>2</v>
      </c>
      <c r="J61" s="39"/>
      <c r="AT61" s="44"/>
      <c r="AU61" s="44"/>
    </row>
    <row r="62" spans="2:55" ht="14.25" customHeight="1" x14ac:dyDescent="0.3">
      <c r="D62" s="45" t="s">
        <v>628</v>
      </c>
      <c r="E62" s="42" t="s">
        <v>605</v>
      </c>
      <c r="F62" s="38"/>
      <c r="G62" s="38"/>
      <c r="J62" s="39"/>
    </row>
    <row r="63" spans="2:55" ht="14.25" customHeight="1" x14ac:dyDescent="0.3">
      <c r="D63" s="45" t="s">
        <v>629</v>
      </c>
      <c r="E63" s="42" t="s">
        <v>605</v>
      </c>
      <c r="F63" s="38"/>
      <c r="G63" s="38"/>
      <c r="J63" s="39"/>
    </row>
    <row r="64" spans="2:55" ht="14.25" customHeight="1" x14ac:dyDescent="0.3">
      <c r="D64" s="45" t="s">
        <v>630</v>
      </c>
      <c r="E64" s="42" t="s">
        <v>605</v>
      </c>
      <c r="F64" s="38"/>
      <c r="G64" s="38"/>
      <c r="J64" s="39"/>
    </row>
    <row r="65" spans="2:58" ht="14.25" customHeight="1" x14ac:dyDescent="0.3">
      <c r="D65" s="45" t="s">
        <v>164</v>
      </c>
      <c r="E65" s="37" t="s">
        <v>586</v>
      </c>
      <c r="F65" s="38" t="s">
        <v>113</v>
      </c>
      <c r="G65" s="38">
        <v>36</v>
      </c>
      <c r="J65" s="39">
        <v>0.05</v>
      </c>
      <c r="T65" s="41"/>
      <c r="U65" s="41"/>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row>
    <row r="66" spans="2:58" ht="14.25" customHeight="1" x14ac:dyDescent="0.3">
      <c r="D66" s="45" t="s">
        <v>631</v>
      </c>
      <c r="E66" s="37"/>
      <c r="F66" s="38"/>
      <c r="G66" s="38"/>
      <c r="J66" s="39"/>
    </row>
    <row r="67" spans="2:58" ht="18" customHeight="1" x14ac:dyDescent="0.3">
      <c r="B67" s="4" t="s">
        <v>165</v>
      </c>
      <c r="C67" s="4"/>
      <c r="D67" s="4"/>
      <c r="E67" s="4"/>
      <c r="F67" s="4"/>
      <c r="G67" s="4"/>
      <c r="H67" s="4"/>
      <c r="I67" s="4"/>
      <c r="J67" s="4"/>
    </row>
    <row r="68" spans="2:58" ht="14.25" customHeight="1" x14ac:dyDescent="0.3">
      <c r="D68" s="45" t="s">
        <v>650</v>
      </c>
      <c r="E68" s="42" t="s">
        <v>586</v>
      </c>
      <c r="F68" s="38" t="s">
        <v>651</v>
      </c>
      <c r="G68" s="38">
        <v>1</v>
      </c>
      <c r="J68" s="39"/>
      <c r="N68" s="47"/>
      <c r="O68" s="47"/>
      <c r="P68" s="47"/>
      <c r="Q68" s="48"/>
    </row>
    <row r="69" spans="2:58" ht="14.25" customHeight="1" x14ac:dyDescent="0.3">
      <c r="D69" s="45" t="s">
        <v>166</v>
      </c>
      <c r="E69" s="42" t="s">
        <v>603</v>
      </c>
      <c r="F69" s="38" t="s">
        <v>113</v>
      </c>
      <c r="G69" s="38">
        <v>1</v>
      </c>
      <c r="J69" s="39"/>
      <c r="T69" s="44"/>
    </row>
    <row r="70" spans="2:58" ht="14.25" customHeight="1" x14ac:dyDescent="0.3">
      <c r="D70" s="45" t="s">
        <v>167</v>
      </c>
      <c r="E70" s="42" t="s">
        <v>603</v>
      </c>
      <c r="F70" s="38" t="s">
        <v>120</v>
      </c>
      <c r="G70" s="38">
        <v>1</v>
      </c>
      <c r="J70" s="39"/>
      <c r="AX70" s="44"/>
    </row>
    <row r="71" spans="2:58" x14ac:dyDescent="0.3">
      <c r="D71" s="45" t="s">
        <v>168</v>
      </c>
      <c r="E71" s="42" t="s">
        <v>586</v>
      </c>
      <c r="F71" s="38" t="s">
        <v>120</v>
      </c>
      <c r="G71" s="38">
        <v>1</v>
      </c>
      <c r="J71" s="39"/>
      <c r="AX71" s="47"/>
    </row>
    <row r="72" spans="2:58" ht="18" customHeight="1" x14ac:dyDescent="0.3">
      <c r="B72" s="4" t="s">
        <v>640</v>
      </c>
      <c r="C72" s="4"/>
      <c r="D72" s="4"/>
      <c r="E72" s="4"/>
      <c r="F72" s="4"/>
      <c r="G72" s="4"/>
      <c r="H72" s="4"/>
      <c r="I72" s="4"/>
      <c r="J72" s="4"/>
    </row>
    <row r="73" spans="2:58" ht="14.25" customHeight="1" x14ac:dyDescent="0.3">
      <c r="D73" s="45" t="s">
        <v>169</v>
      </c>
      <c r="E73" s="42" t="s">
        <v>603</v>
      </c>
      <c r="F73" s="38" t="s">
        <v>111</v>
      </c>
      <c r="G73" s="38">
        <v>48</v>
      </c>
      <c r="J73" s="39">
        <v>0.1</v>
      </c>
      <c r="K73" s="43"/>
      <c r="L73" s="43"/>
      <c r="M73" s="43"/>
      <c r="N73" s="43"/>
      <c r="O73" s="43"/>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row>
    <row r="74" spans="2:58" ht="14.25" customHeight="1" x14ac:dyDescent="0.3">
      <c r="D74" s="45" t="s">
        <v>170</v>
      </c>
      <c r="E74" s="42" t="s">
        <v>603</v>
      </c>
      <c r="F74" s="38" t="s">
        <v>112</v>
      </c>
      <c r="G74" s="38">
        <v>4</v>
      </c>
      <c r="J74" s="39"/>
      <c r="P74" s="44"/>
      <c r="Q74" s="44"/>
      <c r="R74" s="44"/>
      <c r="S74" s="44"/>
    </row>
    <row r="75" spans="2:58" ht="14.25" customHeight="1" x14ac:dyDescent="0.3">
      <c r="B75" s="49"/>
      <c r="C75" s="49"/>
      <c r="D75" s="45" t="s">
        <v>171</v>
      </c>
      <c r="E75" s="42" t="s">
        <v>611</v>
      </c>
      <c r="F75" s="38" t="s">
        <v>115</v>
      </c>
      <c r="G75" s="38">
        <v>2</v>
      </c>
      <c r="J75" s="39"/>
      <c r="AC75" s="46"/>
      <c r="AD75" s="46"/>
    </row>
    <row r="76" spans="2:58" ht="14.25" customHeight="1" x14ac:dyDescent="0.3">
      <c r="B76" s="49"/>
      <c r="C76" s="49"/>
      <c r="D76" s="45" t="s">
        <v>172</v>
      </c>
      <c r="E76" s="42" t="s">
        <v>603</v>
      </c>
      <c r="F76" s="38" t="s">
        <v>119</v>
      </c>
      <c r="G76" s="38">
        <v>2</v>
      </c>
      <c r="J76" s="39"/>
      <c r="AT76" s="47"/>
      <c r="AU76" s="47"/>
    </row>
    <row r="77" spans="2:58" ht="14.25" customHeight="1" x14ac:dyDescent="0.3">
      <c r="B77" s="49"/>
      <c r="C77" s="49"/>
      <c r="D77" s="45" t="s">
        <v>173</v>
      </c>
      <c r="E77" s="42" t="s">
        <v>603</v>
      </c>
      <c r="F77" s="38" t="s">
        <v>120</v>
      </c>
      <c r="G77" s="38">
        <v>2</v>
      </c>
      <c r="J77" s="39"/>
      <c r="AX77" s="47"/>
      <c r="AY77" s="47"/>
    </row>
    <row r="78" spans="2:58" ht="14.25" customHeight="1" x14ac:dyDescent="0.3">
      <c r="B78" s="49"/>
      <c r="C78" s="49"/>
      <c r="D78" s="45" t="s">
        <v>632</v>
      </c>
      <c r="E78" s="42" t="s">
        <v>603</v>
      </c>
      <c r="F78" s="38" t="s">
        <v>114</v>
      </c>
      <c r="G78" s="38">
        <v>1</v>
      </c>
      <c r="J78" s="39"/>
      <c r="X78" s="47"/>
    </row>
    <row r="79" spans="2:58" ht="14.25" customHeight="1" x14ac:dyDescent="0.3">
      <c r="B79" s="49"/>
      <c r="C79" s="49"/>
      <c r="D79" s="45" t="s">
        <v>174</v>
      </c>
      <c r="E79" s="42" t="s">
        <v>612</v>
      </c>
      <c r="F79" s="38" t="s">
        <v>121</v>
      </c>
      <c r="G79" s="38">
        <v>1</v>
      </c>
      <c r="J79" s="39"/>
      <c r="BB79" s="47"/>
    </row>
    <row r="80" spans="2:58" ht="14.25" customHeight="1" x14ac:dyDescent="0.3">
      <c r="B80" s="49"/>
      <c r="C80" s="49"/>
      <c r="D80" s="45" t="s">
        <v>175</v>
      </c>
      <c r="E80" s="42" t="s">
        <v>612</v>
      </c>
      <c r="F80" s="38" t="s">
        <v>118</v>
      </c>
      <c r="G80" s="38">
        <v>1</v>
      </c>
      <c r="J80" s="39"/>
      <c r="AP80" s="47"/>
    </row>
    <row r="81" spans="2:61" ht="14.25" customHeight="1" x14ac:dyDescent="0.3">
      <c r="D81" s="45" t="s">
        <v>176</v>
      </c>
      <c r="E81" s="42" t="s">
        <v>81</v>
      </c>
      <c r="F81" s="38" t="s">
        <v>113</v>
      </c>
      <c r="G81" s="38">
        <v>40</v>
      </c>
      <c r="J81" s="39"/>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row>
    <row r="82" spans="2:61" ht="18" customHeight="1" x14ac:dyDescent="0.3">
      <c r="B82" s="4" t="s">
        <v>177</v>
      </c>
      <c r="C82" s="4"/>
      <c r="D82" s="4"/>
      <c r="E82" s="4"/>
      <c r="F82" s="4"/>
      <c r="G82" s="4"/>
      <c r="H82" s="4"/>
      <c r="I82" s="4"/>
      <c r="J82" s="4"/>
    </row>
    <row r="83" spans="2:61" ht="14.25" customHeight="1" x14ac:dyDescent="0.3">
      <c r="D83" s="45" t="s">
        <v>178</v>
      </c>
      <c r="E83" s="42" t="s">
        <v>603</v>
      </c>
      <c r="F83" s="38" t="s">
        <v>112</v>
      </c>
      <c r="G83" s="38">
        <v>4</v>
      </c>
      <c r="J83" s="39"/>
      <c r="P83" s="41"/>
      <c r="Q83" s="41"/>
      <c r="R83" s="41"/>
      <c r="S83" s="41"/>
    </row>
    <row r="84" spans="2:61" ht="14.25" customHeight="1" x14ac:dyDescent="0.3">
      <c r="D84" s="45" t="s">
        <v>179</v>
      </c>
      <c r="E84" s="42" t="s">
        <v>81</v>
      </c>
      <c r="F84" s="38" t="s">
        <v>113</v>
      </c>
      <c r="G84" s="38">
        <v>4</v>
      </c>
      <c r="J84" s="39"/>
      <c r="T84" s="46"/>
      <c r="U84" s="46"/>
      <c r="V84" s="46"/>
      <c r="W84" s="46"/>
    </row>
    <row r="85" spans="2:61" ht="14.25" customHeight="1" x14ac:dyDescent="0.3">
      <c r="D85" s="45" t="s">
        <v>180</v>
      </c>
      <c r="E85" s="42" t="s">
        <v>602</v>
      </c>
      <c r="F85" s="38" t="s">
        <v>115</v>
      </c>
      <c r="G85" s="38">
        <v>2</v>
      </c>
      <c r="J85" s="39"/>
      <c r="AC85" s="50"/>
      <c r="AD85" s="50"/>
    </row>
    <row r="86" spans="2:61" ht="14.25" customHeight="1" x14ac:dyDescent="0.3">
      <c r="D86" s="45" t="s">
        <v>181</v>
      </c>
      <c r="E86" s="42" t="s">
        <v>81</v>
      </c>
      <c r="F86" s="38" t="s">
        <v>115</v>
      </c>
      <c r="G86" s="38">
        <v>8</v>
      </c>
      <c r="J86" s="39"/>
      <c r="AC86" s="46"/>
      <c r="AD86" s="46"/>
      <c r="AE86" s="46"/>
      <c r="AF86" s="46"/>
      <c r="AG86" s="46"/>
      <c r="AH86" s="46"/>
      <c r="AI86" s="46"/>
      <c r="AJ86" s="46"/>
    </row>
    <row r="87" spans="2:61" ht="14.25" customHeight="1" x14ac:dyDescent="0.3">
      <c r="D87" s="45" t="s">
        <v>182</v>
      </c>
      <c r="E87" s="42" t="s">
        <v>619</v>
      </c>
      <c r="F87" s="38" t="s">
        <v>115</v>
      </c>
      <c r="G87" s="38">
        <v>8</v>
      </c>
      <c r="J87" s="39"/>
      <c r="AC87" s="44"/>
      <c r="AD87" s="44"/>
      <c r="AE87" s="44"/>
      <c r="AF87" s="44"/>
      <c r="AG87" s="44"/>
      <c r="AH87" s="44"/>
      <c r="AI87" s="44"/>
      <c r="AJ87" s="44"/>
    </row>
    <row r="88" spans="2:61" ht="18" customHeight="1" x14ac:dyDescent="0.3">
      <c r="B88" s="4" t="s">
        <v>633</v>
      </c>
      <c r="C88" s="4"/>
      <c r="D88" s="4"/>
      <c r="E88" s="4"/>
      <c r="F88" s="4"/>
      <c r="G88" s="4"/>
      <c r="H88" s="4"/>
      <c r="I88" s="4"/>
      <c r="J88" s="4"/>
    </row>
    <row r="89" spans="2:61" ht="14.25" customHeight="1" x14ac:dyDescent="0.3">
      <c r="D89" s="45" t="s">
        <v>183</v>
      </c>
      <c r="E89" s="37" t="s">
        <v>635</v>
      </c>
      <c r="F89" s="38" t="s">
        <v>184</v>
      </c>
      <c r="G89" s="38">
        <v>4</v>
      </c>
      <c r="J89" s="39"/>
      <c r="K89" s="50"/>
      <c r="L89" s="50"/>
      <c r="M89" s="50"/>
      <c r="N89" s="50"/>
    </row>
    <row r="90" spans="2:61" ht="14.25" customHeight="1" x14ac:dyDescent="0.3">
      <c r="D90" s="45" t="s">
        <v>185</v>
      </c>
      <c r="E90" s="37" t="s">
        <v>636</v>
      </c>
      <c r="F90" s="38" t="s">
        <v>114</v>
      </c>
      <c r="G90" s="38">
        <v>16</v>
      </c>
      <c r="J90" s="39"/>
      <c r="X90" s="50"/>
      <c r="Y90" s="50"/>
      <c r="Z90" s="50"/>
      <c r="AA90" s="50"/>
      <c r="AB90" s="50"/>
      <c r="AC90" s="50"/>
      <c r="AD90" s="50"/>
      <c r="AE90" s="50"/>
      <c r="AF90" s="50"/>
      <c r="AG90" s="50"/>
      <c r="AH90" s="50"/>
      <c r="AI90" s="50"/>
      <c r="AJ90" s="50"/>
      <c r="AK90" s="50"/>
      <c r="AL90" s="50"/>
      <c r="AM90" s="50"/>
    </row>
    <row r="91" spans="2:61" ht="14.25" customHeight="1" x14ac:dyDescent="0.3">
      <c r="D91" s="45" t="s">
        <v>186</v>
      </c>
      <c r="E91" s="37" t="s">
        <v>637</v>
      </c>
      <c r="F91" s="38" t="s">
        <v>114</v>
      </c>
      <c r="G91" s="38">
        <v>16</v>
      </c>
      <c r="J91" s="39"/>
      <c r="X91" s="50"/>
      <c r="Y91" s="50"/>
      <c r="Z91" s="50"/>
      <c r="AA91" s="50"/>
      <c r="AB91" s="50"/>
      <c r="AC91" s="50"/>
      <c r="AD91" s="50"/>
      <c r="AE91" s="50"/>
      <c r="AF91" s="50"/>
      <c r="AG91" s="50"/>
      <c r="AH91" s="50"/>
      <c r="AI91" s="50"/>
      <c r="AJ91" s="50"/>
      <c r="AK91" s="50"/>
      <c r="AL91" s="50"/>
      <c r="AM91" s="50"/>
    </row>
    <row r="92" spans="2:61" ht="14.25" customHeight="1" x14ac:dyDescent="0.3">
      <c r="D92" s="45" t="s">
        <v>187</v>
      </c>
      <c r="E92" s="37" t="s">
        <v>188</v>
      </c>
      <c r="F92" s="38" t="s">
        <v>117</v>
      </c>
      <c r="G92" s="38">
        <v>16</v>
      </c>
      <c r="J92" s="39"/>
      <c r="AK92" s="50"/>
      <c r="AL92" s="50"/>
      <c r="AM92" s="50"/>
      <c r="AN92" s="50"/>
      <c r="AO92" s="50"/>
      <c r="AP92" s="50"/>
      <c r="AQ92" s="50"/>
      <c r="AR92" s="50"/>
      <c r="AS92" s="50"/>
      <c r="AT92" s="50"/>
      <c r="AU92" s="50"/>
      <c r="AV92" s="50"/>
      <c r="AW92" s="50"/>
      <c r="AX92" s="50"/>
      <c r="AY92" s="50"/>
      <c r="AZ92" s="50"/>
    </row>
    <row r="93" spans="2:61" ht="14.25" customHeight="1" x14ac:dyDescent="0.3">
      <c r="D93" s="45" t="s">
        <v>189</v>
      </c>
      <c r="E93" s="37" t="s">
        <v>635</v>
      </c>
      <c r="F93" s="38" t="s">
        <v>190</v>
      </c>
      <c r="G93" s="38">
        <v>5</v>
      </c>
      <c r="J93" s="39"/>
      <c r="AX93" s="50"/>
      <c r="AY93" s="50"/>
      <c r="AZ93" s="50"/>
      <c r="BA93" s="50"/>
      <c r="BB93" s="50"/>
    </row>
    <row r="94" spans="2:61" ht="14.25" customHeight="1" x14ac:dyDescent="0.3">
      <c r="D94" s="45" t="s">
        <v>191</v>
      </c>
      <c r="E94" s="37" t="s">
        <v>604</v>
      </c>
      <c r="F94" s="38" t="s">
        <v>120</v>
      </c>
      <c r="G94" s="38">
        <v>4</v>
      </c>
      <c r="J94" s="39"/>
      <c r="AX94" s="44"/>
      <c r="AY94" s="44"/>
      <c r="AZ94" s="44"/>
      <c r="BA94" s="44"/>
    </row>
    <row r="95" spans="2:61" ht="14.25" customHeight="1" x14ac:dyDescent="0.3">
      <c r="D95" s="45" t="s">
        <v>634</v>
      </c>
      <c r="E95" s="37" t="s">
        <v>635</v>
      </c>
      <c r="F95" s="38" t="s">
        <v>121</v>
      </c>
      <c r="G95" s="38">
        <v>1</v>
      </c>
      <c r="J95" s="39"/>
      <c r="BB95" s="50"/>
    </row>
    <row r="96" spans="2:61" ht="14.25" customHeight="1" x14ac:dyDescent="0.3">
      <c r="D96" s="36" t="s">
        <v>192</v>
      </c>
      <c r="E96" s="37" t="s">
        <v>620</v>
      </c>
      <c r="F96" s="38" t="s">
        <v>121</v>
      </c>
      <c r="G96" s="38">
        <v>8</v>
      </c>
      <c r="J96" s="39"/>
      <c r="BB96" s="50"/>
      <c r="BC96" s="50"/>
      <c r="BD96" s="50"/>
      <c r="BE96" s="50"/>
      <c r="BF96" s="50"/>
      <c r="BG96" s="50"/>
      <c r="BH96" s="50"/>
      <c r="BI96" s="50"/>
    </row>
    <row r="97" spans="2:62" ht="18" customHeight="1" x14ac:dyDescent="0.3">
      <c r="B97" s="4" t="s">
        <v>193</v>
      </c>
      <c r="C97" s="4"/>
      <c r="D97" s="4"/>
      <c r="E97" s="4"/>
      <c r="F97" s="4"/>
      <c r="G97" s="4"/>
      <c r="H97" s="4"/>
      <c r="I97" s="4"/>
      <c r="J97" s="4"/>
    </row>
    <row r="98" spans="2:62" ht="14.25" customHeight="1" x14ac:dyDescent="0.3">
      <c r="D98" s="45" t="s">
        <v>643</v>
      </c>
      <c r="E98" s="42" t="s">
        <v>641</v>
      </c>
      <c r="F98" s="38" t="s">
        <v>111</v>
      </c>
      <c r="G98" s="38">
        <v>48</v>
      </c>
      <c r="J98" s="39">
        <v>0.1</v>
      </c>
      <c r="K98" s="41"/>
      <c r="L98" s="41"/>
      <c r="M98" s="41"/>
      <c r="N98" s="41"/>
      <c r="O98" s="41"/>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row>
    <row r="99" spans="2:62" ht="14.25" customHeight="1" x14ac:dyDescent="0.3">
      <c r="D99" s="45" t="s">
        <v>194</v>
      </c>
      <c r="E99" s="42" t="s">
        <v>81</v>
      </c>
      <c r="F99" s="38" t="s">
        <v>111</v>
      </c>
      <c r="G99" s="38">
        <v>2</v>
      </c>
      <c r="J99" s="39">
        <v>1</v>
      </c>
      <c r="K99" s="41"/>
      <c r="L99" s="41"/>
    </row>
    <row r="100" spans="2:62" ht="14.25" customHeight="1" x14ac:dyDescent="0.3">
      <c r="D100" s="45" t="s">
        <v>195</v>
      </c>
      <c r="E100" s="42" t="s">
        <v>81</v>
      </c>
      <c r="F100" s="38" t="s">
        <v>117</v>
      </c>
      <c r="G100" s="38">
        <v>2</v>
      </c>
      <c r="J100" s="39"/>
      <c r="AK100" s="46"/>
      <c r="AL100" s="46"/>
    </row>
    <row r="101" spans="2:62" ht="14.25" customHeight="1" x14ac:dyDescent="0.3">
      <c r="D101" s="45" t="s">
        <v>196</v>
      </c>
      <c r="E101" s="42" t="s">
        <v>81</v>
      </c>
      <c r="F101" s="38" t="s">
        <v>111</v>
      </c>
      <c r="G101" s="38">
        <v>48</v>
      </c>
      <c r="J101" s="39">
        <v>0.1</v>
      </c>
      <c r="K101" s="41"/>
      <c r="L101" s="41"/>
      <c r="M101" s="41"/>
      <c r="N101" s="41"/>
      <c r="O101" s="41"/>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row>
    <row r="102" spans="2:62" ht="14.25" customHeight="1" x14ac:dyDescent="0.3">
      <c r="D102" s="45" t="s">
        <v>197</v>
      </c>
      <c r="E102" s="42" t="s">
        <v>603</v>
      </c>
      <c r="F102" s="38"/>
      <c r="G102" s="38"/>
      <c r="J102" s="39"/>
    </row>
    <row r="103" spans="2:62" ht="14.25" customHeight="1" x14ac:dyDescent="0.3">
      <c r="D103" s="45" t="s">
        <v>198</v>
      </c>
      <c r="E103" s="37" t="s">
        <v>603</v>
      </c>
      <c r="F103" s="38"/>
      <c r="G103" s="38"/>
      <c r="J103" s="39"/>
    </row>
    <row r="104" spans="2:62" ht="14.25" customHeight="1" x14ac:dyDescent="0.3">
      <c r="D104" s="45" t="s">
        <v>199</v>
      </c>
      <c r="E104" s="37" t="s">
        <v>603</v>
      </c>
      <c r="F104" s="38"/>
      <c r="G104" s="38"/>
      <c r="J104" s="39"/>
    </row>
    <row r="105" spans="2:62" ht="18" customHeight="1" x14ac:dyDescent="0.3">
      <c r="B105" s="4" t="s">
        <v>200</v>
      </c>
      <c r="C105" s="4"/>
      <c r="D105" s="4"/>
      <c r="E105" s="4"/>
      <c r="F105" s="4"/>
      <c r="G105" s="4"/>
      <c r="H105" s="4"/>
      <c r="I105" s="4"/>
      <c r="J105" s="4"/>
    </row>
    <row r="106" spans="2:62" x14ac:dyDescent="0.3">
      <c r="D106" s="45" t="s">
        <v>201</v>
      </c>
      <c r="E106" s="37" t="s">
        <v>586</v>
      </c>
      <c r="F106" s="38" t="s">
        <v>122</v>
      </c>
      <c r="G106" s="38">
        <v>48</v>
      </c>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row>
    <row r="107" spans="2:62" ht="14.25" customHeight="1" x14ac:dyDescent="0.3">
      <c r="D107" s="45" t="s">
        <v>202</v>
      </c>
      <c r="E107" s="37" t="s">
        <v>586</v>
      </c>
      <c r="F107" s="38" t="s">
        <v>117</v>
      </c>
      <c r="G107" s="38">
        <v>2</v>
      </c>
      <c r="J107" s="39"/>
      <c r="AK107" s="41"/>
      <c r="AL107" s="41"/>
    </row>
    <row r="108" spans="2:62" ht="14.25" customHeight="1" x14ac:dyDescent="0.3">
      <c r="D108" s="45" t="s">
        <v>203</v>
      </c>
      <c r="E108" s="42" t="s">
        <v>614</v>
      </c>
      <c r="F108" s="38" t="s">
        <v>117</v>
      </c>
      <c r="G108" s="38">
        <v>2</v>
      </c>
      <c r="J108" s="39"/>
      <c r="AK108" s="41"/>
      <c r="AL108" s="41"/>
    </row>
    <row r="109" spans="2:62" ht="14.25" customHeight="1" x14ac:dyDescent="0.3">
      <c r="D109" s="45" t="s">
        <v>642</v>
      </c>
      <c r="E109" s="42" t="s">
        <v>614</v>
      </c>
      <c r="F109" s="38" t="s">
        <v>111</v>
      </c>
      <c r="G109" s="38">
        <v>8</v>
      </c>
      <c r="J109" s="39">
        <v>0.4</v>
      </c>
      <c r="K109" s="40"/>
      <c r="L109" s="40"/>
      <c r="M109" s="40"/>
      <c r="N109" s="41"/>
      <c r="O109" s="41"/>
      <c r="P109" s="41"/>
      <c r="Q109" s="41"/>
      <c r="R109" s="41"/>
    </row>
    <row r="110" spans="2:62" ht="14.25" customHeight="1" x14ac:dyDescent="0.3">
      <c r="D110" s="45" t="s">
        <v>204</v>
      </c>
      <c r="E110" s="37" t="s">
        <v>586</v>
      </c>
      <c r="F110" s="38" t="s">
        <v>121</v>
      </c>
      <c r="G110" s="38">
        <v>8</v>
      </c>
      <c r="J110" s="39"/>
      <c r="BB110" s="41"/>
      <c r="BC110" s="41"/>
      <c r="BD110" s="41"/>
      <c r="BE110" s="41"/>
      <c r="BF110" s="41"/>
      <c r="BG110" s="41"/>
      <c r="BH110" s="41"/>
      <c r="BI110" s="41"/>
    </row>
    <row r="111" spans="2:62" ht="14.25" customHeight="1" x14ac:dyDescent="0.3">
      <c r="D111" s="45" t="s">
        <v>205</v>
      </c>
      <c r="E111" s="37" t="s">
        <v>586</v>
      </c>
      <c r="F111" s="38" t="s">
        <v>122</v>
      </c>
      <c r="G111" s="38">
        <v>4</v>
      </c>
      <c r="J111" s="39"/>
      <c r="BG111" s="41"/>
      <c r="BH111" s="41"/>
      <c r="BI111" s="41"/>
      <c r="BJ111" s="41"/>
    </row>
    <row r="112" spans="2:62" ht="14.25" customHeight="1" x14ac:dyDescent="0.3">
      <c r="D112" s="45" t="s">
        <v>206</v>
      </c>
      <c r="E112" s="42" t="s">
        <v>603</v>
      </c>
      <c r="F112" s="38" t="s">
        <v>121</v>
      </c>
      <c r="G112" s="38">
        <v>8</v>
      </c>
      <c r="J112" s="39"/>
      <c r="BB112" s="41"/>
      <c r="BC112" s="41"/>
      <c r="BD112" s="41"/>
      <c r="BE112" s="41"/>
      <c r="BF112" s="41"/>
      <c r="BG112" s="41"/>
      <c r="BH112" s="41"/>
      <c r="BI112" s="41"/>
    </row>
    <row r="114" spans="2:10" ht="14.25" customHeight="1" x14ac:dyDescent="0.3">
      <c r="B114" s="3" t="s">
        <v>207</v>
      </c>
      <c r="C114" s="3"/>
      <c r="D114" s="3"/>
      <c r="E114" s="3"/>
      <c r="F114" s="3"/>
      <c r="G114" s="3"/>
      <c r="H114" s="3"/>
      <c r="I114" s="3"/>
      <c r="J114" s="3"/>
    </row>
    <row r="115" spans="2:10" ht="15" customHeight="1" x14ac:dyDescent="0.3">
      <c r="B115" s="40"/>
      <c r="C115" s="41"/>
      <c r="D115" s="51" t="s">
        <v>208</v>
      </c>
      <c r="E115" s="7" t="s">
        <v>209</v>
      </c>
      <c r="F115" s="7"/>
      <c r="G115" s="7"/>
      <c r="H115" s="7"/>
      <c r="I115" s="7"/>
      <c r="J115" s="7"/>
    </row>
    <row r="116" spans="2:10" ht="15" customHeight="1" x14ac:dyDescent="0.3">
      <c r="B116" s="43"/>
      <c r="C116" s="44"/>
      <c r="D116" s="51" t="s">
        <v>210</v>
      </c>
      <c r="E116" s="7" t="s">
        <v>211</v>
      </c>
      <c r="F116" s="7"/>
      <c r="G116" s="7"/>
      <c r="H116" s="7"/>
      <c r="I116" s="7"/>
      <c r="J116" s="7"/>
    </row>
    <row r="117" spans="2:10" ht="15" customHeight="1" x14ac:dyDescent="0.3">
      <c r="B117" s="48"/>
      <c r="C117" s="47"/>
      <c r="D117" s="51" t="s">
        <v>212</v>
      </c>
      <c r="E117" s="7" t="s">
        <v>213</v>
      </c>
      <c r="F117" s="7"/>
      <c r="G117" s="7"/>
      <c r="H117" s="7"/>
      <c r="I117" s="7"/>
      <c r="J117" s="7"/>
    </row>
    <row r="118" spans="2:10" ht="15" customHeight="1" x14ac:dyDescent="0.3">
      <c r="B118" s="41"/>
      <c r="C118" s="46"/>
      <c r="D118" s="51" t="s">
        <v>214</v>
      </c>
      <c r="E118" s="7" t="s">
        <v>215</v>
      </c>
      <c r="F118" s="7"/>
      <c r="G118" s="7"/>
      <c r="H118" s="7"/>
      <c r="I118" s="7"/>
      <c r="J118" s="7"/>
    </row>
    <row r="119" spans="2:10" ht="15" customHeight="1" x14ac:dyDescent="0.3">
      <c r="B119" s="52"/>
      <c r="C119" s="50"/>
      <c r="D119" s="51" t="s">
        <v>216</v>
      </c>
      <c r="E119" s="7" t="s">
        <v>217</v>
      </c>
      <c r="F119" s="7"/>
      <c r="G119" s="7"/>
      <c r="H119" s="7"/>
      <c r="I119" s="7"/>
      <c r="J119" s="7"/>
    </row>
  </sheetData>
  <mergeCells count="37">
    <mergeCell ref="E119:J119"/>
    <mergeCell ref="B114:J114"/>
    <mergeCell ref="E115:J115"/>
    <mergeCell ref="E116:J116"/>
    <mergeCell ref="E117:J117"/>
    <mergeCell ref="E118:J118"/>
    <mergeCell ref="B72:J72"/>
    <mergeCell ref="B82:J82"/>
    <mergeCell ref="B88:J88"/>
    <mergeCell ref="B97:J97"/>
    <mergeCell ref="B105:J105"/>
    <mergeCell ref="B40:J40"/>
    <mergeCell ref="B44:J44"/>
    <mergeCell ref="B48:J48"/>
    <mergeCell ref="B56:J56"/>
    <mergeCell ref="B67:J67"/>
    <mergeCell ref="B8:J8"/>
    <mergeCell ref="B14:J14"/>
    <mergeCell ref="B25:J25"/>
    <mergeCell ref="B31:J31"/>
    <mergeCell ref="B35:J35"/>
    <mergeCell ref="B2:J2"/>
    <mergeCell ref="B3:J3"/>
    <mergeCell ref="K5:AJ5"/>
    <mergeCell ref="AK5:BJ5"/>
    <mergeCell ref="K6:O6"/>
    <mergeCell ref="P6:S6"/>
    <mergeCell ref="T6:W6"/>
    <mergeCell ref="X6:AB6"/>
    <mergeCell ref="AC6:AF6"/>
    <mergeCell ref="AG6:AJ6"/>
    <mergeCell ref="AK6:AO6"/>
    <mergeCell ref="AP6:AS6"/>
    <mergeCell ref="AT6:AW6"/>
    <mergeCell ref="AX6:BA6"/>
    <mergeCell ref="BB6:BF6"/>
    <mergeCell ref="BG6:BJ6"/>
  </mergeCells>
  <printOptions horizontalCentered="1"/>
  <pageMargins left="0.25" right="0.25" top="0.75" bottom="0.75" header="0.511811023622047" footer="0.511811023622047"/>
  <pageSetup paperSize="3"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73"/>
  <sheetViews>
    <sheetView zoomScaleNormal="100" workbookViewId="0">
      <pane ySplit="4" topLeftCell="A58" activePane="bottomLeft" state="frozen"/>
      <selection pane="bottomLeft" activeCell="I67" sqref="I67"/>
    </sheetView>
  </sheetViews>
  <sheetFormatPr defaultColWidth="8.6640625" defaultRowHeight="14.4" x14ac:dyDescent="0.3"/>
  <cols>
    <col min="1" max="1" width="11" customWidth="1"/>
    <col min="2" max="2" width="5" customWidth="1"/>
    <col min="3" max="4" width="16" customWidth="1"/>
    <col min="5" max="5" width="46" customWidth="1"/>
    <col min="6" max="6" width="13" customWidth="1"/>
    <col min="7" max="7" width="20" customWidth="1"/>
    <col min="8" max="8" width="10" customWidth="1"/>
    <col min="9" max="10" width="22" customWidth="1"/>
    <col min="11" max="11" width="38" customWidth="1"/>
    <col min="12" max="12" width="11" customWidth="1"/>
  </cols>
  <sheetData>
    <row r="1" spans="1:12" ht="24" customHeight="1" x14ac:dyDescent="0.3">
      <c r="A1" s="13" t="s">
        <v>218</v>
      </c>
      <c r="B1" s="13"/>
      <c r="C1" s="13"/>
      <c r="D1" s="13"/>
      <c r="E1" s="13"/>
      <c r="F1" s="13"/>
      <c r="G1" s="13"/>
      <c r="H1" s="13"/>
      <c r="I1" s="13"/>
      <c r="J1" s="13"/>
      <c r="K1" s="13"/>
      <c r="L1" s="13"/>
    </row>
    <row r="2" spans="1:12" ht="39.75" customHeight="1" x14ac:dyDescent="0.3">
      <c r="A2" s="12"/>
      <c r="B2" s="12"/>
      <c r="C2" s="12"/>
      <c r="D2" s="12"/>
      <c r="E2" s="12"/>
      <c r="F2" s="12"/>
      <c r="G2" s="12"/>
      <c r="H2" s="12"/>
      <c r="I2" s="12"/>
      <c r="J2" s="12"/>
      <c r="K2" s="12"/>
      <c r="L2" s="12"/>
    </row>
    <row r="4" spans="1:12" ht="30" customHeight="1" x14ac:dyDescent="0.3">
      <c r="A4" s="24" t="s">
        <v>219</v>
      </c>
      <c r="B4" s="24" t="s">
        <v>220</v>
      </c>
      <c r="C4" s="24" t="s">
        <v>221</v>
      </c>
      <c r="D4" s="24" t="s">
        <v>222</v>
      </c>
      <c r="E4" s="24" t="s">
        <v>223</v>
      </c>
      <c r="F4" s="24" t="s">
        <v>224</v>
      </c>
      <c r="G4" s="24" t="s">
        <v>225</v>
      </c>
      <c r="H4" s="24" t="s">
        <v>226</v>
      </c>
      <c r="I4" s="24" t="s">
        <v>52</v>
      </c>
      <c r="J4" s="24" t="s">
        <v>227</v>
      </c>
      <c r="K4" s="24" t="s">
        <v>228</v>
      </c>
      <c r="L4" s="24" t="s">
        <v>229</v>
      </c>
    </row>
    <row r="5" spans="1:12" ht="24" x14ac:dyDescent="0.3">
      <c r="A5" s="53" t="s">
        <v>230</v>
      </c>
      <c r="B5" s="53" t="s">
        <v>231</v>
      </c>
      <c r="C5" s="53" t="s">
        <v>232</v>
      </c>
      <c r="D5" s="53" t="s">
        <v>71</v>
      </c>
      <c r="E5" s="53" t="s">
        <v>233</v>
      </c>
      <c r="F5" s="54" t="s">
        <v>234</v>
      </c>
      <c r="G5" s="53" t="s">
        <v>235</v>
      </c>
      <c r="H5" s="53" t="s">
        <v>71</v>
      </c>
      <c r="I5" s="53" t="s">
        <v>603</v>
      </c>
      <c r="J5" s="53" t="s">
        <v>236</v>
      </c>
      <c r="K5" s="53" t="s">
        <v>237</v>
      </c>
      <c r="L5" s="53"/>
    </row>
    <row r="6" spans="1:12" ht="23.25" customHeight="1" x14ac:dyDescent="0.3">
      <c r="A6" s="53" t="s">
        <v>230</v>
      </c>
      <c r="B6" s="53" t="s">
        <v>231</v>
      </c>
      <c r="C6" s="53" t="s">
        <v>238</v>
      </c>
      <c r="D6" s="53" t="s">
        <v>239</v>
      </c>
      <c r="E6" s="53" t="s">
        <v>240</v>
      </c>
      <c r="F6" s="55" t="s">
        <v>241</v>
      </c>
      <c r="G6" s="53" t="s">
        <v>71</v>
      </c>
      <c r="H6" s="53" t="s">
        <v>242</v>
      </c>
      <c r="I6" s="53" t="s">
        <v>586</v>
      </c>
      <c r="J6" s="53" t="s">
        <v>71</v>
      </c>
      <c r="K6" s="53" t="s">
        <v>71</v>
      </c>
      <c r="L6" s="53"/>
    </row>
    <row r="7" spans="1:12" ht="23.25" customHeight="1" x14ac:dyDescent="0.3">
      <c r="A7" s="53" t="s">
        <v>230</v>
      </c>
      <c r="B7" s="53" t="s">
        <v>243</v>
      </c>
      <c r="C7" s="53" t="s">
        <v>51</v>
      </c>
      <c r="D7" s="53" t="s">
        <v>238</v>
      </c>
      <c r="E7" s="53" t="s">
        <v>244</v>
      </c>
      <c r="F7" s="54" t="s">
        <v>234</v>
      </c>
      <c r="G7" s="53" t="s">
        <v>245</v>
      </c>
      <c r="H7" s="53" t="s">
        <v>246</v>
      </c>
      <c r="I7" s="53" t="s">
        <v>247</v>
      </c>
      <c r="J7" s="53" t="s">
        <v>248</v>
      </c>
      <c r="K7" s="53" t="s">
        <v>249</v>
      </c>
      <c r="L7" s="53"/>
    </row>
    <row r="8" spans="1:12" ht="23.25" customHeight="1" x14ac:dyDescent="0.3">
      <c r="A8" s="53" t="s">
        <v>230</v>
      </c>
      <c r="B8" s="53" t="s">
        <v>243</v>
      </c>
      <c r="C8" s="53" t="s">
        <v>250</v>
      </c>
      <c r="D8" s="53" t="s">
        <v>71</v>
      </c>
      <c r="E8" s="53" t="s">
        <v>251</v>
      </c>
      <c r="F8" s="54" t="s">
        <v>234</v>
      </c>
      <c r="G8" s="53" t="s">
        <v>252</v>
      </c>
      <c r="H8" s="53" t="s">
        <v>71</v>
      </c>
      <c r="I8" s="53" t="s">
        <v>614</v>
      </c>
      <c r="J8" s="53" t="s">
        <v>253</v>
      </c>
      <c r="K8" s="53" t="s">
        <v>254</v>
      </c>
      <c r="L8" s="53"/>
    </row>
    <row r="9" spans="1:12" ht="23.25" customHeight="1" x14ac:dyDescent="0.3">
      <c r="A9" s="53" t="s">
        <v>230</v>
      </c>
      <c r="B9" s="53" t="s">
        <v>260</v>
      </c>
      <c r="C9" s="53" t="s">
        <v>232</v>
      </c>
      <c r="D9" s="53" t="s">
        <v>71</v>
      </c>
      <c r="E9" s="53" t="s">
        <v>261</v>
      </c>
      <c r="F9" s="57" t="s">
        <v>262</v>
      </c>
      <c r="G9" s="53" t="s">
        <v>71</v>
      </c>
      <c r="H9" s="53" t="s">
        <v>71</v>
      </c>
      <c r="I9" s="53" t="s">
        <v>81</v>
      </c>
      <c r="J9" s="53" t="s">
        <v>71</v>
      </c>
      <c r="K9" s="53" t="s">
        <v>71</v>
      </c>
      <c r="L9" s="53"/>
    </row>
    <row r="10" spans="1:12" ht="23.25" customHeight="1" x14ac:dyDescent="0.3">
      <c r="A10" s="53" t="s">
        <v>230</v>
      </c>
      <c r="B10" s="53" t="s">
        <v>263</v>
      </c>
      <c r="C10" s="53" t="s">
        <v>250</v>
      </c>
      <c r="D10" s="53" t="s">
        <v>71</v>
      </c>
      <c r="E10" s="53" t="s">
        <v>264</v>
      </c>
      <c r="F10" s="54" t="s">
        <v>234</v>
      </c>
      <c r="G10" s="53" t="s">
        <v>71</v>
      </c>
      <c r="H10" s="53" t="s">
        <v>71</v>
      </c>
      <c r="I10" s="53" t="s">
        <v>586</v>
      </c>
      <c r="J10" s="53" t="s">
        <v>71</v>
      </c>
      <c r="K10" s="53" t="s">
        <v>71</v>
      </c>
      <c r="L10" s="53"/>
    </row>
    <row r="11" spans="1:12" ht="15" customHeight="1" x14ac:dyDescent="0.3">
      <c r="A11" s="53" t="s">
        <v>230</v>
      </c>
      <c r="B11" s="53" t="s">
        <v>263</v>
      </c>
      <c r="C11" s="53" t="s">
        <v>232</v>
      </c>
      <c r="D11" s="53" t="s">
        <v>71</v>
      </c>
      <c r="E11" s="53" t="s">
        <v>265</v>
      </c>
      <c r="F11" s="57" t="s">
        <v>262</v>
      </c>
      <c r="G11" s="53" t="s">
        <v>71</v>
      </c>
      <c r="H11" s="53" t="s">
        <v>71</v>
      </c>
      <c r="I11" s="53" t="s">
        <v>81</v>
      </c>
      <c r="J11" s="53" t="s">
        <v>71</v>
      </c>
      <c r="K11" s="53" t="s">
        <v>71</v>
      </c>
      <c r="L11" s="53"/>
    </row>
    <row r="12" spans="1:12" ht="23.25" customHeight="1" x14ac:dyDescent="0.3">
      <c r="A12" s="58" t="s">
        <v>266</v>
      </c>
      <c r="B12" s="58" t="s">
        <v>231</v>
      </c>
      <c r="C12" s="58" t="s">
        <v>250</v>
      </c>
      <c r="D12" s="58" t="s">
        <v>71</v>
      </c>
      <c r="E12" s="58" t="s">
        <v>267</v>
      </c>
      <c r="F12" s="59" t="s">
        <v>234</v>
      </c>
      <c r="G12" s="58" t="s">
        <v>268</v>
      </c>
      <c r="H12" s="58" t="s">
        <v>71</v>
      </c>
      <c r="I12" s="58" t="s">
        <v>613</v>
      </c>
      <c r="J12" s="58" t="s">
        <v>248</v>
      </c>
      <c r="K12" s="58" t="s">
        <v>269</v>
      </c>
      <c r="L12" s="58"/>
    </row>
    <row r="13" spans="1:12" ht="23.25" customHeight="1" x14ac:dyDescent="0.3">
      <c r="A13" s="58" t="s">
        <v>266</v>
      </c>
      <c r="B13" s="58" t="s">
        <v>243</v>
      </c>
      <c r="C13" s="58" t="s">
        <v>48</v>
      </c>
      <c r="D13" s="58" t="s">
        <v>71</v>
      </c>
      <c r="E13" s="58" t="s">
        <v>270</v>
      </c>
      <c r="F13" s="60" t="s">
        <v>241</v>
      </c>
      <c r="G13" s="58" t="s">
        <v>271</v>
      </c>
      <c r="H13" s="58" t="s">
        <v>272</v>
      </c>
      <c r="I13" s="58" t="s">
        <v>603</v>
      </c>
      <c r="J13" s="58" t="s">
        <v>273</v>
      </c>
      <c r="K13" s="58" t="s">
        <v>274</v>
      </c>
      <c r="L13" s="58"/>
    </row>
    <row r="14" spans="1:12" ht="23.25" customHeight="1" x14ac:dyDescent="0.3">
      <c r="A14" s="58" t="s">
        <v>266</v>
      </c>
      <c r="B14" s="58" t="s">
        <v>260</v>
      </c>
      <c r="C14" s="58" t="s">
        <v>275</v>
      </c>
      <c r="D14" s="58" t="s">
        <v>276</v>
      </c>
      <c r="E14" s="58" t="s">
        <v>277</v>
      </c>
      <c r="F14" s="60" t="s">
        <v>241</v>
      </c>
      <c r="G14" s="58" t="s">
        <v>71</v>
      </c>
      <c r="H14" s="58" t="s">
        <v>278</v>
      </c>
      <c r="I14" s="58" t="s">
        <v>586</v>
      </c>
      <c r="J14" s="58" t="s">
        <v>71</v>
      </c>
      <c r="K14" s="58" t="s">
        <v>71</v>
      </c>
      <c r="L14" s="58"/>
    </row>
    <row r="15" spans="1:12" ht="23.25" customHeight="1" x14ac:dyDescent="0.3">
      <c r="A15" s="58" t="s">
        <v>266</v>
      </c>
      <c r="B15" s="58" t="s">
        <v>243</v>
      </c>
      <c r="C15" s="58" t="s">
        <v>255</v>
      </c>
      <c r="D15" s="58" t="s">
        <v>71</v>
      </c>
      <c r="E15" s="58" t="s">
        <v>256</v>
      </c>
      <c r="F15" s="60" t="s">
        <v>257</v>
      </c>
      <c r="G15" s="58" t="s">
        <v>258</v>
      </c>
      <c r="H15" s="58" t="s">
        <v>71</v>
      </c>
      <c r="I15" s="58" t="s">
        <v>644</v>
      </c>
      <c r="J15" s="58" t="s">
        <v>259</v>
      </c>
      <c r="K15" s="58" t="s">
        <v>652</v>
      </c>
      <c r="L15" s="58"/>
    </row>
    <row r="16" spans="1:12" ht="23.25" customHeight="1" x14ac:dyDescent="0.3">
      <c r="A16" s="58" t="s">
        <v>266</v>
      </c>
      <c r="B16" s="58" t="s">
        <v>263</v>
      </c>
      <c r="C16" s="58" t="s">
        <v>279</v>
      </c>
      <c r="D16" s="58" t="s">
        <v>280</v>
      </c>
      <c r="E16" s="58" t="s">
        <v>281</v>
      </c>
      <c r="F16" s="60" t="s">
        <v>241</v>
      </c>
      <c r="G16" s="58" t="s">
        <v>282</v>
      </c>
      <c r="H16" s="58" t="s">
        <v>71</v>
      </c>
      <c r="I16" s="58" t="s">
        <v>603</v>
      </c>
      <c r="J16" s="58" t="s">
        <v>283</v>
      </c>
      <c r="K16" s="58" t="s">
        <v>284</v>
      </c>
      <c r="L16" s="58"/>
    </row>
    <row r="17" spans="1:12" ht="23.25" customHeight="1" x14ac:dyDescent="0.3">
      <c r="A17" s="58" t="s">
        <v>266</v>
      </c>
      <c r="B17" s="58" t="s">
        <v>263</v>
      </c>
      <c r="C17" s="58" t="s">
        <v>232</v>
      </c>
      <c r="D17" s="58" t="s">
        <v>71</v>
      </c>
      <c r="E17" s="58" t="s">
        <v>285</v>
      </c>
      <c r="F17" s="59" t="s">
        <v>234</v>
      </c>
      <c r="G17" s="58" t="s">
        <v>71</v>
      </c>
      <c r="H17" s="58" t="s">
        <v>71</v>
      </c>
      <c r="I17" s="58" t="s">
        <v>645</v>
      </c>
      <c r="J17" s="58" t="s">
        <v>71</v>
      </c>
      <c r="K17" s="58" t="s">
        <v>71</v>
      </c>
      <c r="L17" s="58"/>
    </row>
    <row r="18" spans="1:12" ht="23.25" customHeight="1" x14ac:dyDescent="0.3">
      <c r="A18" s="53" t="s">
        <v>286</v>
      </c>
      <c r="B18" s="53" t="s">
        <v>231</v>
      </c>
      <c r="C18" s="53" t="s">
        <v>287</v>
      </c>
      <c r="D18" s="53" t="s">
        <v>654</v>
      </c>
      <c r="E18" s="53" t="s">
        <v>653</v>
      </c>
      <c r="F18" s="56" t="s">
        <v>257</v>
      </c>
      <c r="G18" s="53" t="s">
        <v>71</v>
      </c>
      <c r="H18" s="53" t="s">
        <v>71</v>
      </c>
      <c r="I18" s="53" t="s">
        <v>603</v>
      </c>
      <c r="J18" s="53" t="s">
        <v>71</v>
      </c>
      <c r="K18" s="53" t="s">
        <v>71</v>
      </c>
      <c r="L18" s="53"/>
    </row>
    <row r="19" spans="1:12" ht="23.25" customHeight="1" x14ac:dyDescent="0.3">
      <c r="A19" s="53" t="s">
        <v>286</v>
      </c>
      <c r="B19" s="53" t="s">
        <v>243</v>
      </c>
      <c r="C19" s="53" t="s">
        <v>51</v>
      </c>
      <c r="D19" s="53" t="s">
        <v>289</v>
      </c>
      <c r="E19" s="53" t="s">
        <v>290</v>
      </c>
      <c r="F19" s="56" t="s">
        <v>257</v>
      </c>
      <c r="G19" s="53" t="s">
        <v>71</v>
      </c>
      <c r="H19" s="53" t="s">
        <v>291</v>
      </c>
      <c r="I19" s="53" t="s">
        <v>586</v>
      </c>
      <c r="J19" s="53" t="s">
        <v>71</v>
      </c>
      <c r="K19" s="53" t="s">
        <v>71</v>
      </c>
      <c r="L19" s="53"/>
    </row>
    <row r="20" spans="1:12" ht="23.25" customHeight="1" x14ac:dyDescent="0.3">
      <c r="A20" s="53" t="s">
        <v>286</v>
      </c>
      <c r="B20" s="53" t="s">
        <v>260</v>
      </c>
      <c r="C20" s="53" t="s">
        <v>250</v>
      </c>
      <c r="D20" s="53" t="s">
        <v>71</v>
      </c>
      <c r="E20" s="53" t="s">
        <v>292</v>
      </c>
      <c r="F20" s="55" t="s">
        <v>241</v>
      </c>
      <c r="G20" s="53" t="s">
        <v>293</v>
      </c>
      <c r="H20" s="53" t="s">
        <v>71</v>
      </c>
      <c r="I20" s="53" t="s">
        <v>644</v>
      </c>
      <c r="J20" s="53" t="s">
        <v>294</v>
      </c>
      <c r="K20" s="53" t="s">
        <v>295</v>
      </c>
      <c r="L20" s="53"/>
    </row>
    <row r="21" spans="1:12" ht="23.25" customHeight="1" x14ac:dyDescent="0.3">
      <c r="A21" s="53" t="s">
        <v>286</v>
      </c>
      <c r="B21" s="53" t="s">
        <v>263</v>
      </c>
      <c r="C21" s="53" t="s">
        <v>232</v>
      </c>
      <c r="D21" s="53" t="s">
        <v>71</v>
      </c>
      <c r="E21" s="53" t="s">
        <v>296</v>
      </c>
      <c r="F21" s="57" t="s">
        <v>262</v>
      </c>
      <c r="G21" s="53" t="s">
        <v>71</v>
      </c>
      <c r="H21" s="53" t="s">
        <v>71</v>
      </c>
      <c r="I21" s="53" t="s">
        <v>81</v>
      </c>
      <c r="J21" s="53" t="s">
        <v>71</v>
      </c>
      <c r="K21" s="53" t="s">
        <v>71</v>
      </c>
      <c r="L21" s="53"/>
    </row>
    <row r="22" spans="1:12" ht="23.25" customHeight="1" x14ac:dyDescent="0.3">
      <c r="A22" s="53" t="s">
        <v>286</v>
      </c>
      <c r="B22" s="53" t="s">
        <v>263</v>
      </c>
      <c r="C22" s="53" t="s">
        <v>232</v>
      </c>
      <c r="D22" s="53" t="s">
        <v>71</v>
      </c>
      <c r="E22" s="53" t="s">
        <v>297</v>
      </c>
      <c r="F22" s="54" t="s">
        <v>234</v>
      </c>
      <c r="G22" s="53" t="s">
        <v>252</v>
      </c>
      <c r="H22" s="53" t="s">
        <v>71</v>
      </c>
      <c r="I22" s="53" t="s">
        <v>645</v>
      </c>
      <c r="J22" s="53" t="s">
        <v>298</v>
      </c>
      <c r="K22" s="53" t="s">
        <v>299</v>
      </c>
      <c r="L22" s="53"/>
    </row>
    <row r="23" spans="1:12" ht="23.25" customHeight="1" x14ac:dyDescent="0.3">
      <c r="A23" s="58" t="s">
        <v>300</v>
      </c>
      <c r="B23" s="58" t="s">
        <v>231</v>
      </c>
      <c r="C23" s="58" t="s">
        <v>301</v>
      </c>
      <c r="D23" s="58" t="s">
        <v>71</v>
      </c>
      <c r="E23" s="58" t="s">
        <v>302</v>
      </c>
      <c r="F23" s="59" t="s">
        <v>234</v>
      </c>
      <c r="G23" s="58" t="s">
        <v>268</v>
      </c>
      <c r="H23" s="58" t="s">
        <v>71</v>
      </c>
      <c r="I23" s="58" t="s">
        <v>645</v>
      </c>
      <c r="J23" s="58" t="s">
        <v>303</v>
      </c>
      <c r="K23" s="58" t="s">
        <v>304</v>
      </c>
      <c r="L23" s="58"/>
    </row>
    <row r="24" spans="1:12" ht="23.25" customHeight="1" x14ac:dyDescent="0.3">
      <c r="A24" s="58" t="s">
        <v>300</v>
      </c>
      <c r="B24" s="58" t="s">
        <v>243</v>
      </c>
      <c r="C24" s="58" t="s">
        <v>255</v>
      </c>
      <c r="D24" s="58" t="s">
        <v>71</v>
      </c>
      <c r="E24" s="58" t="s">
        <v>305</v>
      </c>
      <c r="F24" s="61" t="s">
        <v>257</v>
      </c>
      <c r="G24" s="58" t="s">
        <v>306</v>
      </c>
      <c r="H24" s="58" t="s">
        <v>71</v>
      </c>
      <c r="I24" s="58" t="s">
        <v>602</v>
      </c>
      <c r="J24" s="58" t="s">
        <v>259</v>
      </c>
      <c r="K24" s="58" t="s">
        <v>669</v>
      </c>
      <c r="L24" s="58"/>
    </row>
    <row r="25" spans="1:12" ht="23.25" customHeight="1" x14ac:dyDescent="0.3">
      <c r="A25" s="58" t="s">
        <v>300</v>
      </c>
      <c r="B25" s="58" t="s">
        <v>243</v>
      </c>
      <c r="C25" s="58" t="s">
        <v>51</v>
      </c>
      <c r="D25" s="58" t="s">
        <v>71</v>
      </c>
      <c r="E25" s="58" t="s">
        <v>307</v>
      </c>
      <c r="F25" s="59" t="s">
        <v>234</v>
      </c>
      <c r="G25" s="58" t="s">
        <v>245</v>
      </c>
      <c r="H25" s="58" t="s">
        <v>246</v>
      </c>
      <c r="I25" s="58" t="s">
        <v>247</v>
      </c>
      <c r="J25" s="58" t="s">
        <v>248</v>
      </c>
      <c r="K25" s="58" t="s">
        <v>308</v>
      </c>
      <c r="L25" s="58"/>
    </row>
    <row r="26" spans="1:12" ht="23.25" customHeight="1" x14ac:dyDescent="0.3">
      <c r="A26" s="58" t="s">
        <v>300</v>
      </c>
      <c r="B26" s="58" t="s">
        <v>243</v>
      </c>
      <c r="C26" s="58" t="s">
        <v>48</v>
      </c>
      <c r="D26" s="58" t="s">
        <v>71</v>
      </c>
      <c r="E26" s="58" t="s">
        <v>309</v>
      </c>
      <c r="F26" s="60" t="s">
        <v>241</v>
      </c>
      <c r="G26" s="58" t="s">
        <v>71</v>
      </c>
      <c r="H26" s="58" t="s">
        <v>272</v>
      </c>
      <c r="I26" s="58" t="s">
        <v>603</v>
      </c>
      <c r="J26" s="58" t="s">
        <v>71</v>
      </c>
      <c r="K26" s="58" t="s">
        <v>71</v>
      </c>
      <c r="L26" s="58"/>
    </row>
    <row r="27" spans="1:12" ht="34.5" customHeight="1" x14ac:dyDescent="0.3">
      <c r="A27" s="58" t="s">
        <v>300</v>
      </c>
      <c r="B27" s="58" t="s">
        <v>260</v>
      </c>
      <c r="C27" s="58" t="s">
        <v>279</v>
      </c>
      <c r="D27" s="58" t="s">
        <v>280</v>
      </c>
      <c r="E27" s="58" t="s">
        <v>310</v>
      </c>
      <c r="F27" s="61" t="s">
        <v>257</v>
      </c>
      <c r="G27" s="58" t="s">
        <v>282</v>
      </c>
      <c r="H27" s="58" t="s">
        <v>71</v>
      </c>
      <c r="I27" s="58" t="s">
        <v>612</v>
      </c>
      <c r="J27" s="58" t="s">
        <v>311</v>
      </c>
      <c r="K27" s="58" t="s">
        <v>312</v>
      </c>
      <c r="L27" s="58"/>
    </row>
    <row r="28" spans="1:12" ht="23.25" customHeight="1" x14ac:dyDescent="0.3">
      <c r="A28" s="58" t="s">
        <v>300</v>
      </c>
      <c r="B28" s="58" t="s">
        <v>263</v>
      </c>
      <c r="C28" s="58" t="s">
        <v>238</v>
      </c>
      <c r="D28" s="58" t="s">
        <v>239</v>
      </c>
      <c r="E28" s="58" t="s">
        <v>313</v>
      </c>
      <c r="F28" s="60" t="s">
        <v>241</v>
      </c>
      <c r="G28" s="58" t="s">
        <v>71</v>
      </c>
      <c r="H28" s="58" t="s">
        <v>242</v>
      </c>
      <c r="I28" s="58" t="s">
        <v>586</v>
      </c>
      <c r="J28" s="58" t="s">
        <v>71</v>
      </c>
      <c r="K28" s="58" t="s">
        <v>71</v>
      </c>
      <c r="L28" s="58"/>
    </row>
    <row r="29" spans="1:12" ht="23.25" customHeight="1" x14ac:dyDescent="0.3">
      <c r="A29" s="53" t="s">
        <v>314</v>
      </c>
      <c r="B29" s="53" t="s">
        <v>231</v>
      </c>
      <c r="C29" s="53" t="s">
        <v>315</v>
      </c>
      <c r="D29" s="53" t="s">
        <v>71</v>
      </c>
      <c r="E29" s="53" t="s">
        <v>316</v>
      </c>
      <c r="F29" s="62" t="s">
        <v>317</v>
      </c>
      <c r="G29" s="53" t="s">
        <v>318</v>
      </c>
      <c r="H29" s="53" t="s">
        <v>71</v>
      </c>
      <c r="I29" s="53" t="s">
        <v>645</v>
      </c>
      <c r="J29" s="53" t="s">
        <v>319</v>
      </c>
      <c r="K29" s="53" t="s">
        <v>320</v>
      </c>
      <c r="L29" s="53"/>
    </row>
    <row r="30" spans="1:12" ht="23.25" customHeight="1" x14ac:dyDescent="0.3">
      <c r="A30" s="53" t="s">
        <v>314</v>
      </c>
      <c r="B30" s="53" t="s">
        <v>243</v>
      </c>
      <c r="C30" s="53" t="s">
        <v>279</v>
      </c>
      <c r="D30" s="53" t="s">
        <v>280</v>
      </c>
      <c r="E30" s="53" t="s">
        <v>321</v>
      </c>
      <c r="F30" s="57" t="s">
        <v>262</v>
      </c>
      <c r="G30" s="53" t="s">
        <v>71</v>
      </c>
      <c r="H30" s="53" t="s">
        <v>71</v>
      </c>
      <c r="I30" s="53" t="s">
        <v>611</v>
      </c>
      <c r="J30" s="53" t="s">
        <v>71</v>
      </c>
      <c r="K30" s="53" t="s">
        <v>71</v>
      </c>
      <c r="L30" s="53"/>
    </row>
    <row r="31" spans="1:12" ht="23.25" customHeight="1" x14ac:dyDescent="0.3">
      <c r="A31" s="53" t="s">
        <v>314</v>
      </c>
      <c r="B31" s="53" t="s">
        <v>243</v>
      </c>
      <c r="C31" s="53" t="s">
        <v>250</v>
      </c>
      <c r="D31" s="53" t="s">
        <v>71</v>
      </c>
      <c r="E31" s="53" t="s">
        <v>322</v>
      </c>
      <c r="F31" s="55" t="s">
        <v>241</v>
      </c>
      <c r="G31" s="53" t="s">
        <v>71</v>
      </c>
      <c r="H31" s="53" t="s">
        <v>71</v>
      </c>
      <c r="I31" s="53" t="s">
        <v>603</v>
      </c>
      <c r="J31" s="53" t="s">
        <v>71</v>
      </c>
      <c r="K31" s="53" t="s">
        <v>71</v>
      </c>
      <c r="L31" s="53"/>
    </row>
    <row r="32" spans="1:12" ht="23.25" customHeight="1" x14ac:dyDescent="0.3">
      <c r="A32" s="53" t="s">
        <v>314</v>
      </c>
      <c r="B32" s="53" t="s">
        <v>243</v>
      </c>
      <c r="C32" s="53" t="s">
        <v>232</v>
      </c>
      <c r="D32" s="53" t="s">
        <v>71</v>
      </c>
      <c r="E32" s="53" t="s">
        <v>323</v>
      </c>
      <c r="F32" s="54" t="s">
        <v>234</v>
      </c>
      <c r="G32" s="53" t="s">
        <v>235</v>
      </c>
      <c r="H32" s="53" t="s">
        <v>71</v>
      </c>
      <c r="I32" s="53" t="s">
        <v>646</v>
      </c>
      <c r="J32" s="53" t="s">
        <v>324</v>
      </c>
      <c r="K32" s="53" t="s">
        <v>325</v>
      </c>
      <c r="L32" s="53"/>
    </row>
    <row r="33" spans="1:12" ht="23.25" customHeight="1" x14ac:dyDescent="0.3">
      <c r="A33" s="53" t="s">
        <v>314</v>
      </c>
      <c r="B33" s="53" t="s">
        <v>260</v>
      </c>
      <c r="C33" s="53" t="s">
        <v>51</v>
      </c>
      <c r="D33" s="53" t="s">
        <v>289</v>
      </c>
      <c r="E33" s="53" t="s">
        <v>326</v>
      </c>
      <c r="F33" s="56" t="s">
        <v>257</v>
      </c>
      <c r="G33" s="53" t="s">
        <v>71</v>
      </c>
      <c r="H33" s="53" t="s">
        <v>291</v>
      </c>
      <c r="I33" s="53" t="s">
        <v>586</v>
      </c>
      <c r="J33" s="53" t="s">
        <v>71</v>
      </c>
      <c r="K33" s="53" t="s">
        <v>71</v>
      </c>
      <c r="L33" s="53"/>
    </row>
    <row r="34" spans="1:12" ht="23.25" customHeight="1" x14ac:dyDescent="0.3">
      <c r="A34" s="53" t="s">
        <v>314</v>
      </c>
      <c r="B34" s="53" t="s">
        <v>260</v>
      </c>
      <c r="C34" s="53" t="s">
        <v>275</v>
      </c>
      <c r="D34" s="53" t="s">
        <v>276</v>
      </c>
      <c r="E34" s="53" t="s">
        <v>327</v>
      </c>
      <c r="F34" s="55" t="s">
        <v>241</v>
      </c>
      <c r="G34" s="53" t="s">
        <v>71</v>
      </c>
      <c r="H34" s="53" t="s">
        <v>278</v>
      </c>
      <c r="I34" s="53" t="s">
        <v>586</v>
      </c>
      <c r="J34" s="53" t="s">
        <v>71</v>
      </c>
      <c r="K34" s="53" t="s">
        <v>71</v>
      </c>
      <c r="L34" s="53"/>
    </row>
    <row r="35" spans="1:12" ht="23.25" customHeight="1" x14ac:dyDescent="0.3">
      <c r="A35" s="53" t="s">
        <v>314</v>
      </c>
      <c r="B35" s="53" t="s">
        <v>263</v>
      </c>
      <c r="C35" s="53" t="s">
        <v>232</v>
      </c>
      <c r="D35" s="53" t="s">
        <v>71</v>
      </c>
      <c r="E35" s="53" t="s">
        <v>328</v>
      </c>
      <c r="F35" s="57" t="s">
        <v>262</v>
      </c>
      <c r="G35" s="53" t="s">
        <v>45</v>
      </c>
      <c r="H35" s="53" t="s">
        <v>71</v>
      </c>
      <c r="I35" s="53" t="s">
        <v>81</v>
      </c>
      <c r="J35" s="53" t="s">
        <v>248</v>
      </c>
      <c r="K35" s="53" t="s">
        <v>329</v>
      </c>
      <c r="L35" s="53"/>
    </row>
    <row r="36" spans="1:12" ht="23.25" customHeight="1" x14ac:dyDescent="0.3">
      <c r="A36" s="58" t="s">
        <v>330</v>
      </c>
      <c r="B36" s="58" t="s">
        <v>231</v>
      </c>
      <c r="C36" s="58" t="s">
        <v>250</v>
      </c>
      <c r="D36" s="58" t="s">
        <v>71</v>
      </c>
      <c r="E36" s="58" t="s">
        <v>331</v>
      </c>
      <c r="F36" s="59" t="s">
        <v>234</v>
      </c>
      <c r="G36" s="58" t="s">
        <v>268</v>
      </c>
      <c r="H36" s="58" t="s">
        <v>71</v>
      </c>
      <c r="I36" s="58" t="s">
        <v>613</v>
      </c>
      <c r="J36" s="58" t="s">
        <v>250</v>
      </c>
      <c r="K36" s="58" t="s">
        <v>332</v>
      </c>
      <c r="L36" s="58"/>
    </row>
    <row r="37" spans="1:12" ht="23.25" customHeight="1" x14ac:dyDescent="0.3">
      <c r="A37" s="58" t="s">
        <v>330</v>
      </c>
      <c r="B37" s="58" t="s">
        <v>231</v>
      </c>
      <c r="C37" s="58" t="s">
        <v>49</v>
      </c>
      <c r="D37" s="58" t="s">
        <v>71</v>
      </c>
      <c r="E37" s="58" t="s">
        <v>333</v>
      </c>
      <c r="F37" s="60" t="s">
        <v>241</v>
      </c>
      <c r="G37" s="58" t="s">
        <v>71</v>
      </c>
      <c r="H37" s="58" t="s">
        <v>334</v>
      </c>
      <c r="I37" s="58" t="s">
        <v>586</v>
      </c>
      <c r="J37" s="58" t="s">
        <v>71</v>
      </c>
      <c r="K37" s="58" t="s">
        <v>71</v>
      </c>
      <c r="L37" s="58"/>
    </row>
    <row r="38" spans="1:12" ht="23.25" customHeight="1" x14ac:dyDescent="0.3">
      <c r="A38" s="58" t="s">
        <v>330</v>
      </c>
      <c r="B38" s="58" t="s">
        <v>263</v>
      </c>
      <c r="C38" s="58" t="s">
        <v>275</v>
      </c>
      <c r="D38" s="58" t="s">
        <v>276</v>
      </c>
      <c r="E38" s="58" t="s">
        <v>335</v>
      </c>
      <c r="F38" s="60" t="s">
        <v>241</v>
      </c>
      <c r="G38" s="58" t="s">
        <v>336</v>
      </c>
      <c r="H38" s="58" t="s">
        <v>71</v>
      </c>
      <c r="I38" s="58" t="s">
        <v>648</v>
      </c>
      <c r="J38" s="58" t="s">
        <v>337</v>
      </c>
      <c r="K38" s="58" t="s">
        <v>338</v>
      </c>
      <c r="L38" s="58"/>
    </row>
    <row r="39" spans="1:12" ht="15" customHeight="1" x14ac:dyDescent="0.3">
      <c r="A39" s="53" t="s">
        <v>339</v>
      </c>
      <c r="B39" s="53" t="s">
        <v>231</v>
      </c>
      <c r="C39" s="53" t="s">
        <v>232</v>
      </c>
      <c r="D39" s="53" t="s">
        <v>71</v>
      </c>
      <c r="E39" s="53" t="s">
        <v>340</v>
      </c>
      <c r="F39" s="57" t="s">
        <v>262</v>
      </c>
      <c r="G39" s="53" t="s">
        <v>71</v>
      </c>
      <c r="H39" s="53" t="s">
        <v>71</v>
      </c>
      <c r="I39" s="53" t="s">
        <v>81</v>
      </c>
      <c r="J39" s="53" t="s">
        <v>71</v>
      </c>
      <c r="K39" s="53" t="s">
        <v>71</v>
      </c>
      <c r="L39" s="53"/>
    </row>
    <row r="40" spans="1:12" ht="23.25" customHeight="1" x14ac:dyDescent="0.3">
      <c r="A40" s="53" t="s">
        <v>339</v>
      </c>
      <c r="B40" s="53" t="s">
        <v>243</v>
      </c>
      <c r="C40" s="53" t="s">
        <v>51</v>
      </c>
      <c r="D40" s="53" t="s">
        <v>289</v>
      </c>
      <c r="E40" s="53" t="s">
        <v>341</v>
      </c>
      <c r="F40" s="56" t="s">
        <v>257</v>
      </c>
      <c r="G40" s="53" t="s">
        <v>71</v>
      </c>
      <c r="H40" s="53" t="s">
        <v>291</v>
      </c>
      <c r="I40" s="53" t="s">
        <v>586</v>
      </c>
      <c r="J40" s="53" t="s">
        <v>71</v>
      </c>
      <c r="K40" s="53" t="s">
        <v>71</v>
      </c>
      <c r="L40" s="53"/>
    </row>
    <row r="41" spans="1:12" ht="23.25" customHeight="1" x14ac:dyDescent="0.3">
      <c r="A41" s="53" t="s">
        <v>339</v>
      </c>
      <c r="B41" s="53" t="s">
        <v>243</v>
      </c>
      <c r="C41" s="53" t="s">
        <v>51</v>
      </c>
      <c r="D41" s="53" t="s">
        <v>71</v>
      </c>
      <c r="E41" s="53" t="s">
        <v>342</v>
      </c>
      <c r="F41" s="54" t="s">
        <v>234</v>
      </c>
      <c r="G41" s="53" t="s">
        <v>245</v>
      </c>
      <c r="H41" s="53" t="s">
        <v>246</v>
      </c>
      <c r="I41" s="53" t="s">
        <v>247</v>
      </c>
      <c r="J41" s="53" t="s">
        <v>248</v>
      </c>
      <c r="K41" s="53" t="s">
        <v>343</v>
      </c>
      <c r="L41" s="53"/>
    </row>
    <row r="42" spans="1:12" ht="15" customHeight="1" x14ac:dyDescent="0.3">
      <c r="A42" s="53" t="s">
        <v>339</v>
      </c>
      <c r="B42" s="53" t="s">
        <v>243</v>
      </c>
      <c r="C42" s="53" t="s">
        <v>49</v>
      </c>
      <c r="D42" s="53" t="s">
        <v>71</v>
      </c>
      <c r="E42" s="53" t="s">
        <v>344</v>
      </c>
      <c r="F42" s="55" t="s">
        <v>241</v>
      </c>
      <c r="G42" s="53" t="s">
        <v>71</v>
      </c>
      <c r="H42" s="53" t="s">
        <v>345</v>
      </c>
      <c r="I42" s="53" t="s">
        <v>586</v>
      </c>
      <c r="J42" s="53" t="s">
        <v>71</v>
      </c>
      <c r="K42" s="53" t="s">
        <v>71</v>
      </c>
      <c r="L42" s="53"/>
    </row>
    <row r="43" spans="1:12" ht="23.25" customHeight="1" x14ac:dyDescent="0.3">
      <c r="A43" s="53" t="s">
        <v>339</v>
      </c>
      <c r="B43" s="53" t="s">
        <v>260</v>
      </c>
      <c r="C43" s="53" t="s">
        <v>238</v>
      </c>
      <c r="D43" s="53" t="s">
        <v>239</v>
      </c>
      <c r="E43" s="53" t="s">
        <v>346</v>
      </c>
      <c r="F43" s="55" t="s">
        <v>241</v>
      </c>
      <c r="G43" s="53" t="s">
        <v>71</v>
      </c>
      <c r="H43" s="53" t="s">
        <v>242</v>
      </c>
      <c r="I43" s="53" t="s">
        <v>586</v>
      </c>
      <c r="J43" s="53" t="s">
        <v>71</v>
      </c>
      <c r="K43" s="53" t="s">
        <v>71</v>
      </c>
      <c r="L43" s="53"/>
    </row>
    <row r="44" spans="1:12" ht="23.25" customHeight="1" x14ac:dyDescent="0.3">
      <c r="A44" s="53" t="s">
        <v>339</v>
      </c>
      <c r="B44" s="53" t="s">
        <v>260</v>
      </c>
      <c r="C44" s="53" t="s">
        <v>232</v>
      </c>
      <c r="D44" s="53" t="s">
        <v>71</v>
      </c>
      <c r="E44" s="53" t="s">
        <v>135</v>
      </c>
      <c r="F44" s="54" t="s">
        <v>234</v>
      </c>
      <c r="G44" s="53" t="s">
        <v>245</v>
      </c>
      <c r="H44" s="53" t="s">
        <v>71</v>
      </c>
      <c r="I44" s="53" t="s">
        <v>347</v>
      </c>
      <c r="J44" s="53" t="s">
        <v>348</v>
      </c>
      <c r="K44" s="53" t="s">
        <v>349</v>
      </c>
      <c r="L44" s="53"/>
    </row>
    <row r="45" spans="1:12" ht="23.25" customHeight="1" x14ac:dyDescent="0.3">
      <c r="A45" s="53" t="s">
        <v>339</v>
      </c>
      <c r="B45" s="53" t="s">
        <v>260</v>
      </c>
      <c r="C45" s="53" t="s">
        <v>232</v>
      </c>
      <c r="D45" s="53" t="s">
        <v>71</v>
      </c>
      <c r="E45" s="53" t="s">
        <v>350</v>
      </c>
      <c r="F45" s="54" t="s">
        <v>234</v>
      </c>
      <c r="G45" s="53" t="s">
        <v>235</v>
      </c>
      <c r="H45" s="53" t="s">
        <v>71</v>
      </c>
      <c r="I45" s="53" t="s">
        <v>603</v>
      </c>
      <c r="J45" s="53" t="s">
        <v>324</v>
      </c>
      <c r="K45" s="53" t="s">
        <v>351</v>
      </c>
      <c r="L45" s="53"/>
    </row>
    <row r="46" spans="1:12" ht="23.25" customHeight="1" x14ac:dyDescent="0.3">
      <c r="A46" s="53" t="s">
        <v>339</v>
      </c>
      <c r="B46" s="53" t="s">
        <v>263</v>
      </c>
      <c r="C46" s="53" t="s">
        <v>301</v>
      </c>
      <c r="D46" s="53" t="s">
        <v>71</v>
      </c>
      <c r="E46" s="53" t="s">
        <v>655</v>
      </c>
      <c r="F46" s="62" t="s">
        <v>317</v>
      </c>
      <c r="G46" s="53" t="s">
        <v>352</v>
      </c>
      <c r="H46" s="53" t="s">
        <v>71</v>
      </c>
      <c r="I46" s="53" t="s">
        <v>611</v>
      </c>
      <c r="J46" s="53" t="s">
        <v>353</v>
      </c>
      <c r="K46" s="53" t="s">
        <v>354</v>
      </c>
      <c r="L46" s="53"/>
    </row>
    <row r="47" spans="1:12" ht="23.25" customHeight="1" x14ac:dyDescent="0.3">
      <c r="A47" s="58" t="s">
        <v>355</v>
      </c>
      <c r="B47" s="58" t="s">
        <v>231</v>
      </c>
      <c r="C47" s="58" t="s">
        <v>279</v>
      </c>
      <c r="D47" s="58" t="s">
        <v>280</v>
      </c>
      <c r="E47" s="58" t="s">
        <v>356</v>
      </c>
      <c r="F47" s="61" t="s">
        <v>257</v>
      </c>
      <c r="G47" s="58" t="s">
        <v>282</v>
      </c>
      <c r="H47" s="58" t="s">
        <v>71</v>
      </c>
      <c r="I47" s="58" t="s">
        <v>612</v>
      </c>
      <c r="J47" s="58" t="s">
        <v>311</v>
      </c>
      <c r="K47" s="58" t="s">
        <v>357</v>
      </c>
      <c r="L47" s="58"/>
    </row>
    <row r="48" spans="1:12" ht="23.25" customHeight="1" x14ac:dyDescent="0.3">
      <c r="A48" s="58" t="s">
        <v>355</v>
      </c>
      <c r="B48" s="58" t="s">
        <v>243</v>
      </c>
      <c r="C48" s="58" t="s">
        <v>51</v>
      </c>
      <c r="D48" s="58" t="s">
        <v>289</v>
      </c>
      <c r="E48" s="58" t="s">
        <v>358</v>
      </c>
      <c r="F48" s="61" t="s">
        <v>257</v>
      </c>
      <c r="G48" s="58" t="s">
        <v>71</v>
      </c>
      <c r="H48" s="58" t="s">
        <v>291</v>
      </c>
      <c r="I48" s="58" t="s">
        <v>586</v>
      </c>
      <c r="J48" s="58" t="s">
        <v>71</v>
      </c>
      <c r="K48" s="58" t="s">
        <v>71</v>
      </c>
      <c r="L48" s="58"/>
    </row>
    <row r="49" spans="1:12" ht="23.25" customHeight="1" x14ac:dyDescent="0.3">
      <c r="A49" s="58" t="s">
        <v>355</v>
      </c>
      <c r="B49" s="58" t="s">
        <v>260</v>
      </c>
      <c r="C49" s="58" t="s">
        <v>48</v>
      </c>
      <c r="D49" s="58" t="s">
        <v>71</v>
      </c>
      <c r="E49" s="58" t="s">
        <v>660</v>
      </c>
      <c r="F49" s="61" t="s">
        <v>257</v>
      </c>
      <c r="G49" s="58" t="s">
        <v>359</v>
      </c>
      <c r="H49" s="58" t="s">
        <v>71</v>
      </c>
      <c r="I49" s="58" t="s">
        <v>649</v>
      </c>
      <c r="J49" s="58" t="s">
        <v>360</v>
      </c>
      <c r="K49" s="58" t="s">
        <v>361</v>
      </c>
      <c r="L49" s="58"/>
    </row>
    <row r="50" spans="1:12" ht="23.25" customHeight="1" x14ac:dyDescent="0.3">
      <c r="A50" s="58" t="s">
        <v>355</v>
      </c>
      <c r="B50" s="58" t="s">
        <v>263</v>
      </c>
      <c r="C50" s="58" t="s">
        <v>275</v>
      </c>
      <c r="D50" s="58" t="s">
        <v>276</v>
      </c>
      <c r="E50" s="58" t="s">
        <v>362</v>
      </c>
      <c r="F50" s="60" t="s">
        <v>241</v>
      </c>
      <c r="G50" s="58" t="s">
        <v>71</v>
      </c>
      <c r="H50" s="58" t="s">
        <v>71</v>
      </c>
      <c r="I50" s="58" t="s">
        <v>648</v>
      </c>
      <c r="J50" s="58" t="s">
        <v>71</v>
      </c>
      <c r="K50" s="58" t="s">
        <v>71</v>
      </c>
      <c r="L50" s="58"/>
    </row>
    <row r="51" spans="1:12" ht="34.5" customHeight="1" x14ac:dyDescent="0.3">
      <c r="A51" s="58" t="s">
        <v>355</v>
      </c>
      <c r="B51" s="58" t="s">
        <v>263</v>
      </c>
      <c r="C51" s="58" t="s">
        <v>255</v>
      </c>
      <c r="D51" s="58" t="s">
        <v>71</v>
      </c>
      <c r="E51" s="58" t="s">
        <v>661</v>
      </c>
      <c r="F51" s="61" t="s">
        <v>257</v>
      </c>
      <c r="G51" s="58" t="s">
        <v>258</v>
      </c>
      <c r="H51" s="58" t="s">
        <v>71</v>
      </c>
      <c r="I51" s="58" t="s">
        <v>644</v>
      </c>
      <c r="J51" s="58" t="s">
        <v>259</v>
      </c>
      <c r="K51" s="58" t="s">
        <v>662</v>
      </c>
      <c r="L51" s="58"/>
    </row>
    <row r="52" spans="1:12" ht="23.25" customHeight="1" x14ac:dyDescent="0.3">
      <c r="A52" s="53" t="s">
        <v>363</v>
      </c>
      <c r="B52" s="53" t="s">
        <v>243</v>
      </c>
      <c r="C52" s="53" t="s">
        <v>364</v>
      </c>
      <c r="D52" s="53" t="s">
        <v>71</v>
      </c>
      <c r="E52" s="53" t="s">
        <v>663</v>
      </c>
      <c r="F52" s="56" t="s">
        <v>257</v>
      </c>
      <c r="G52" s="53" t="s">
        <v>306</v>
      </c>
      <c r="H52" s="53" t="s">
        <v>71</v>
      </c>
      <c r="I52" s="53" t="s">
        <v>649</v>
      </c>
      <c r="J52" s="53" t="s">
        <v>364</v>
      </c>
      <c r="K52" s="53" t="s">
        <v>365</v>
      </c>
      <c r="L52" s="53"/>
    </row>
    <row r="53" spans="1:12" ht="23.25" customHeight="1" x14ac:dyDescent="0.3">
      <c r="A53" s="53" t="s">
        <v>363</v>
      </c>
      <c r="B53" s="53" t="s">
        <v>260</v>
      </c>
      <c r="C53" s="53" t="s">
        <v>48</v>
      </c>
      <c r="D53" s="53" t="s">
        <v>71</v>
      </c>
      <c r="E53" s="53" t="s">
        <v>664</v>
      </c>
      <c r="F53" s="55" t="s">
        <v>241</v>
      </c>
      <c r="G53" s="53" t="s">
        <v>71</v>
      </c>
      <c r="H53" s="53" t="s">
        <v>71</v>
      </c>
      <c r="I53" s="53" t="s">
        <v>603</v>
      </c>
      <c r="J53" s="53" t="s">
        <v>71</v>
      </c>
      <c r="K53" s="53" t="s">
        <v>71</v>
      </c>
      <c r="L53" s="53"/>
    </row>
    <row r="54" spans="1:12" ht="23.25" customHeight="1" x14ac:dyDescent="0.3">
      <c r="A54" s="53" t="s">
        <v>363</v>
      </c>
      <c r="B54" s="53" t="s">
        <v>260</v>
      </c>
      <c r="C54" s="53" t="s">
        <v>287</v>
      </c>
      <c r="D54" s="53" t="s">
        <v>288</v>
      </c>
      <c r="E54" s="53" t="s">
        <v>665</v>
      </c>
      <c r="F54" s="56" t="s">
        <v>257</v>
      </c>
      <c r="G54" s="53" t="s">
        <v>71</v>
      </c>
      <c r="H54" s="53" t="s">
        <v>71</v>
      </c>
      <c r="I54" s="53" t="s">
        <v>603</v>
      </c>
      <c r="J54" s="53" t="s">
        <v>71</v>
      </c>
      <c r="K54" s="53" t="s">
        <v>71</v>
      </c>
      <c r="L54" s="53"/>
    </row>
    <row r="55" spans="1:12" ht="23.25" customHeight="1" x14ac:dyDescent="0.3">
      <c r="A55" s="53" t="s">
        <v>363</v>
      </c>
      <c r="B55" s="53" t="s">
        <v>263</v>
      </c>
      <c r="C55" s="53" t="s">
        <v>48</v>
      </c>
      <c r="D55" s="53" t="s">
        <v>71</v>
      </c>
      <c r="E55" s="53" t="s">
        <v>366</v>
      </c>
      <c r="F55" s="55" t="s">
        <v>241</v>
      </c>
      <c r="G55" s="53" t="s">
        <v>367</v>
      </c>
      <c r="H55" s="53" t="s">
        <v>272</v>
      </c>
      <c r="I55" s="53" t="s">
        <v>603</v>
      </c>
      <c r="J55" s="53" t="s">
        <v>273</v>
      </c>
      <c r="K55" s="53" t="s">
        <v>368</v>
      </c>
      <c r="L55" s="53"/>
    </row>
    <row r="56" spans="1:12" ht="23.25" customHeight="1" x14ac:dyDescent="0.3">
      <c r="A56" s="53" t="s">
        <v>363</v>
      </c>
      <c r="B56" s="53" t="s">
        <v>263</v>
      </c>
      <c r="C56" s="53" t="s">
        <v>279</v>
      </c>
      <c r="D56" s="53" t="s">
        <v>280</v>
      </c>
      <c r="E56" s="53" t="s">
        <v>172</v>
      </c>
      <c r="F56" s="56" t="s">
        <v>257</v>
      </c>
      <c r="G56" s="53" t="s">
        <v>71</v>
      </c>
      <c r="H56" s="53" t="s">
        <v>71</v>
      </c>
      <c r="I56" s="53" t="s">
        <v>603</v>
      </c>
      <c r="J56" s="53" t="s">
        <v>71</v>
      </c>
      <c r="K56" s="53" t="s">
        <v>71</v>
      </c>
      <c r="L56" s="53"/>
    </row>
    <row r="57" spans="1:12" ht="23.25" customHeight="1" x14ac:dyDescent="0.3">
      <c r="A57" s="58" t="s">
        <v>369</v>
      </c>
      <c r="B57" s="58" t="s">
        <v>231</v>
      </c>
      <c r="C57" s="58" t="s">
        <v>279</v>
      </c>
      <c r="D57" s="58" t="s">
        <v>280</v>
      </c>
      <c r="E57" s="58" t="s">
        <v>173</v>
      </c>
      <c r="F57" s="61" t="s">
        <v>257</v>
      </c>
      <c r="G57" s="58" t="s">
        <v>71</v>
      </c>
      <c r="H57" s="58" t="s">
        <v>71</v>
      </c>
      <c r="I57" s="58" t="s">
        <v>603</v>
      </c>
      <c r="J57" s="58" t="s">
        <v>71</v>
      </c>
      <c r="K57" s="58" t="s">
        <v>71</v>
      </c>
      <c r="L57" s="58"/>
    </row>
    <row r="58" spans="1:12" ht="23.25" customHeight="1" x14ac:dyDescent="0.3">
      <c r="A58" s="58" t="s">
        <v>369</v>
      </c>
      <c r="B58" s="58" t="s">
        <v>243</v>
      </c>
      <c r="C58" s="58" t="s">
        <v>51</v>
      </c>
      <c r="D58" s="58" t="s">
        <v>71</v>
      </c>
      <c r="E58" s="58" t="s">
        <v>656</v>
      </c>
      <c r="F58" s="59" t="s">
        <v>234</v>
      </c>
      <c r="G58" s="58" t="s">
        <v>245</v>
      </c>
      <c r="H58" s="58" t="s">
        <v>246</v>
      </c>
      <c r="I58" s="58" t="s">
        <v>247</v>
      </c>
      <c r="J58" s="58" t="s">
        <v>248</v>
      </c>
      <c r="K58" s="58" t="s">
        <v>657</v>
      </c>
      <c r="L58" s="58"/>
    </row>
    <row r="59" spans="1:12" ht="23.25" customHeight="1" x14ac:dyDescent="0.3">
      <c r="A59" s="58" t="s">
        <v>369</v>
      </c>
      <c r="B59" s="58" t="s">
        <v>243</v>
      </c>
      <c r="C59" s="58" t="s">
        <v>287</v>
      </c>
      <c r="D59" s="58" t="s">
        <v>288</v>
      </c>
      <c r="E59" s="58" t="s">
        <v>370</v>
      </c>
      <c r="F59" s="61" t="s">
        <v>257</v>
      </c>
      <c r="G59" s="58" t="s">
        <v>71</v>
      </c>
      <c r="H59" s="58" t="s">
        <v>71</v>
      </c>
      <c r="I59" s="58" t="s">
        <v>586</v>
      </c>
      <c r="J59" s="58" t="s">
        <v>71</v>
      </c>
      <c r="K59" s="58" t="s">
        <v>71</v>
      </c>
      <c r="L59" s="58"/>
    </row>
    <row r="60" spans="1:12" ht="23.25" customHeight="1" x14ac:dyDescent="0.3">
      <c r="A60" s="58" t="s">
        <v>369</v>
      </c>
      <c r="B60" s="58" t="s">
        <v>243</v>
      </c>
      <c r="C60" s="58" t="s">
        <v>250</v>
      </c>
      <c r="D60" s="58" t="s">
        <v>71</v>
      </c>
      <c r="E60" s="58" t="s">
        <v>371</v>
      </c>
      <c r="F60" s="60" t="s">
        <v>241</v>
      </c>
      <c r="G60" s="58" t="s">
        <v>293</v>
      </c>
      <c r="H60" s="58" t="s">
        <v>71</v>
      </c>
      <c r="I60" s="58" t="s">
        <v>644</v>
      </c>
      <c r="J60" s="58" t="s">
        <v>294</v>
      </c>
      <c r="K60" s="58" t="s">
        <v>372</v>
      </c>
      <c r="L60" s="58"/>
    </row>
    <row r="61" spans="1:12" ht="15" customHeight="1" x14ac:dyDescent="0.3">
      <c r="A61" s="58" t="s">
        <v>369</v>
      </c>
      <c r="B61" s="58" t="s">
        <v>260</v>
      </c>
      <c r="C61" s="58" t="s">
        <v>301</v>
      </c>
      <c r="D61" s="58" t="s">
        <v>71</v>
      </c>
      <c r="E61" s="58" t="s">
        <v>658</v>
      </c>
      <c r="F61" s="63" t="s">
        <v>317</v>
      </c>
      <c r="G61" s="58" t="s">
        <v>216</v>
      </c>
      <c r="H61" s="58" t="s">
        <v>71</v>
      </c>
      <c r="I61" s="58" t="s">
        <v>611</v>
      </c>
      <c r="J61" s="58" t="s">
        <v>373</v>
      </c>
      <c r="K61" s="58" t="s">
        <v>374</v>
      </c>
      <c r="L61" s="58"/>
    </row>
    <row r="62" spans="1:12" ht="23.25" customHeight="1" x14ac:dyDescent="0.3">
      <c r="A62" s="58" t="s">
        <v>369</v>
      </c>
      <c r="B62" s="58" t="s">
        <v>260</v>
      </c>
      <c r="C62" s="58" t="s">
        <v>250</v>
      </c>
      <c r="D62" s="58" t="s">
        <v>71</v>
      </c>
      <c r="E62" s="58" t="s">
        <v>659</v>
      </c>
      <c r="F62" s="60" t="s">
        <v>241</v>
      </c>
      <c r="G62" s="58" t="s">
        <v>71</v>
      </c>
      <c r="H62" s="58" t="s">
        <v>71</v>
      </c>
      <c r="I62" s="58" t="s">
        <v>603</v>
      </c>
      <c r="J62" s="58" t="s">
        <v>71</v>
      </c>
      <c r="K62" s="58" t="s">
        <v>71</v>
      </c>
      <c r="L62" s="58"/>
    </row>
    <row r="63" spans="1:12" ht="23.25" customHeight="1" x14ac:dyDescent="0.3">
      <c r="A63" s="53" t="s">
        <v>375</v>
      </c>
      <c r="B63" s="53" t="s">
        <v>231</v>
      </c>
      <c r="C63" s="53" t="s">
        <v>376</v>
      </c>
      <c r="D63" s="53" t="s">
        <v>71</v>
      </c>
      <c r="E63" s="53" t="s">
        <v>666</v>
      </c>
      <c r="F63" s="62" t="s">
        <v>317</v>
      </c>
      <c r="G63" s="53" t="s">
        <v>306</v>
      </c>
      <c r="H63" s="53" t="s">
        <v>71</v>
      </c>
      <c r="I63" s="53" t="s">
        <v>667</v>
      </c>
      <c r="J63" s="53" t="s">
        <v>376</v>
      </c>
      <c r="K63" s="53" t="s">
        <v>668</v>
      </c>
      <c r="L63" s="53"/>
    </row>
    <row r="64" spans="1:12" ht="23.25" customHeight="1" x14ac:dyDescent="0.3">
      <c r="A64" s="53" t="s">
        <v>375</v>
      </c>
      <c r="B64" s="53" t="s">
        <v>243</v>
      </c>
      <c r="C64" s="53" t="s">
        <v>250</v>
      </c>
      <c r="D64" s="53" t="s">
        <v>71</v>
      </c>
      <c r="E64" s="53" t="s">
        <v>377</v>
      </c>
      <c r="F64" s="55" t="s">
        <v>241</v>
      </c>
      <c r="G64" s="53" t="s">
        <v>71</v>
      </c>
      <c r="H64" s="53" t="s">
        <v>272</v>
      </c>
      <c r="I64" s="53" t="s">
        <v>603</v>
      </c>
      <c r="J64" s="53" t="s">
        <v>71</v>
      </c>
      <c r="K64" s="53" t="s">
        <v>71</v>
      </c>
      <c r="L64" s="53"/>
    </row>
    <row r="65" spans="1:12" ht="23.25" customHeight="1" x14ac:dyDescent="0.3">
      <c r="A65" s="53" t="s">
        <v>375</v>
      </c>
      <c r="B65" s="53" t="s">
        <v>243</v>
      </c>
      <c r="C65" s="53" t="s">
        <v>378</v>
      </c>
      <c r="D65" s="53" t="s">
        <v>276</v>
      </c>
      <c r="E65" s="53" t="s">
        <v>379</v>
      </c>
      <c r="F65" s="56" t="s">
        <v>257</v>
      </c>
      <c r="G65" s="53" t="s">
        <v>336</v>
      </c>
      <c r="H65" s="53" t="s">
        <v>71</v>
      </c>
      <c r="I65" s="53" t="s">
        <v>648</v>
      </c>
      <c r="J65" s="53" t="s">
        <v>380</v>
      </c>
      <c r="K65" s="53" t="s">
        <v>381</v>
      </c>
      <c r="L65" s="53"/>
    </row>
    <row r="66" spans="1:12" ht="23.25" customHeight="1" x14ac:dyDescent="0.3">
      <c r="A66" s="53" t="s">
        <v>375</v>
      </c>
      <c r="B66" s="53" t="s">
        <v>260</v>
      </c>
      <c r="C66" s="53" t="s">
        <v>51</v>
      </c>
      <c r="D66" s="53" t="s">
        <v>289</v>
      </c>
      <c r="E66" s="53" t="s">
        <v>382</v>
      </c>
      <c r="F66" s="56" t="s">
        <v>257</v>
      </c>
      <c r="G66" s="53" t="s">
        <v>71</v>
      </c>
      <c r="H66" s="53" t="s">
        <v>291</v>
      </c>
      <c r="I66" s="53" t="s">
        <v>586</v>
      </c>
      <c r="J66" s="53" t="s">
        <v>71</v>
      </c>
      <c r="K66" s="53" t="s">
        <v>71</v>
      </c>
      <c r="L66" s="53"/>
    </row>
    <row r="67" spans="1:12" ht="23.25" customHeight="1" x14ac:dyDescent="0.3">
      <c r="A67" s="53" t="s">
        <v>375</v>
      </c>
      <c r="B67" s="53" t="s">
        <v>260</v>
      </c>
      <c r="C67" s="53" t="s">
        <v>232</v>
      </c>
      <c r="D67" s="53" t="s">
        <v>71</v>
      </c>
      <c r="E67" s="53" t="s">
        <v>383</v>
      </c>
      <c r="F67" s="54" t="s">
        <v>234</v>
      </c>
      <c r="G67" s="53" t="s">
        <v>71</v>
      </c>
      <c r="H67" s="53" t="s">
        <v>71</v>
      </c>
      <c r="I67" s="53" t="s">
        <v>603</v>
      </c>
      <c r="J67" s="53" t="s">
        <v>71</v>
      </c>
      <c r="K67" s="53" t="s">
        <v>71</v>
      </c>
      <c r="L67" s="53"/>
    </row>
    <row r="68" spans="1:12" ht="23.25" customHeight="1" x14ac:dyDescent="0.3">
      <c r="A68" s="53" t="s">
        <v>375</v>
      </c>
      <c r="B68" s="53" t="s">
        <v>263</v>
      </c>
      <c r="C68" s="53" t="s">
        <v>279</v>
      </c>
      <c r="D68" s="53" t="s">
        <v>280</v>
      </c>
      <c r="E68" s="53" t="s">
        <v>384</v>
      </c>
      <c r="F68" s="56" t="s">
        <v>257</v>
      </c>
      <c r="G68" s="53" t="s">
        <v>282</v>
      </c>
      <c r="H68" s="53" t="s">
        <v>71</v>
      </c>
      <c r="I68" s="53" t="s">
        <v>612</v>
      </c>
      <c r="J68" s="53" t="s">
        <v>311</v>
      </c>
      <c r="K68" s="53" t="s">
        <v>385</v>
      </c>
      <c r="L68" s="53"/>
    </row>
    <row r="69" spans="1:12" ht="23.25" customHeight="1" x14ac:dyDescent="0.3">
      <c r="A69" s="53" t="s">
        <v>375</v>
      </c>
      <c r="B69" s="53" t="s">
        <v>263</v>
      </c>
      <c r="C69" s="53" t="s">
        <v>232</v>
      </c>
      <c r="D69" s="53" t="s">
        <v>71</v>
      </c>
      <c r="E69" s="53" t="s">
        <v>386</v>
      </c>
      <c r="F69" s="57" t="s">
        <v>262</v>
      </c>
      <c r="G69" s="53" t="s">
        <v>71</v>
      </c>
      <c r="H69" s="53" t="s">
        <v>71</v>
      </c>
      <c r="I69" s="53" t="s">
        <v>81</v>
      </c>
      <c r="J69" s="53" t="s">
        <v>71</v>
      </c>
      <c r="K69" s="53" t="s">
        <v>71</v>
      </c>
      <c r="L69" s="53"/>
    </row>
    <row r="70" spans="1:12" ht="23.25" customHeight="1" x14ac:dyDescent="0.3">
      <c r="A70" s="58" t="s">
        <v>387</v>
      </c>
      <c r="B70" s="58" t="s">
        <v>231</v>
      </c>
      <c r="C70" s="58" t="s">
        <v>232</v>
      </c>
      <c r="D70" s="58" t="s">
        <v>71</v>
      </c>
      <c r="E70" s="58" t="s">
        <v>388</v>
      </c>
      <c r="F70" s="59" t="s">
        <v>234</v>
      </c>
      <c r="G70" s="58" t="s">
        <v>235</v>
      </c>
      <c r="H70" s="58" t="s">
        <v>71</v>
      </c>
      <c r="I70" s="58" t="s">
        <v>603</v>
      </c>
      <c r="J70" s="58" t="s">
        <v>389</v>
      </c>
      <c r="K70" s="58" t="s">
        <v>390</v>
      </c>
      <c r="L70" s="58"/>
    </row>
    <row r="71" spans="1:12" ht="23.25" customHeight="1" x14ac:dyDescent="0.3">
      <c r="A71" s="58" t="s">
        <v>387</v>
      </c>
      <c r="B71" s="58" t="s">
        <v>243</v>
      </c>
      <c r="C71" s="58" t="s">
        <v>48</v>
      </c>
      <c r="D71" s="58" t="s">
        <v>71</v>
      </c>
      <c r="E71" s="58" t="s">
        <v>391</v>
      </c>
      <c r="F71" s="60" t="s">
        <v>241</v>
      </c>
      <c r="G71" s="58" t="s">
        <v>367</v>
      </c>
      <c r="H71" s="58" t="s">
        <v>71</v>
      </c>
      <c r="I71" s="58" t="s">
        <v>603</v>
      </c>
      <c r="J71" s="58" t="s">
        <v>273</v>
      </c>
      <c r="K71" s="58" t="s">
        <v>392</v>
      </c>
      <c r="L71" s="58"/>
    </row>
    <row r="72" spans="1:12" ht="23.25" customHeight="1" x14ac:dyDescent="0.3">
      <c r="A72" s="58" t="s">
        <v>387</v>
      </c>
      <c r="B72" s="58" t="s">
        <v>243</v>
      </c>
      <c r="C72" s="58" t="s">
        <v>279</v>
      </c>
      <c r="D72" s="58" t="s">
        <v>280</v>
      </c>
      <c r="E72" s="58" t="s">
        <v>393</v>
      </c>
      <c r="F72" s="60" t="s">
        <v>241</v>
      </c>
      <c r="G72" s="58" t="s">
        <v>71</v>
      </c>
      <c r="H72" s="58" t="s">
        <v>71</v>
      </c>
      <c r="I72" s="58" t="s">
        <v>603</v>
      </c>
      <c r="J72" s="58" t="s">
        <v>71</v>
      </c>
      <c r="K72" s="58" t="s">
        <v>71</v>
      </c>
      <c r="L72" s="58"/>
    </row>
    <row r="73" spans="1:12" ht="34.5" customHeight="1" x14ac:dyDescent="0.3">
      <c r="A73" s="58" t="s">
        <v>387</v>
      </c>
      <c r="B73" s="58" t="s">
        <v>263</v>
      </c>
      <c r="C73" s="58" t="s">
        <v>232</v>
      </c>
      <c r="D73" s="58" t="s">
        <v>71</v>
      </c>
      <c r="E73" s="58" t="s">
        <v>394</v>
      </c>
      <c r="F73" s="59" t="s">
        <v>234</v>
      </c>
      <c r="G73" s="58" t="s">
        <v>235</v>
      </c>
      <c r="H73" s="58" t="s">
        <v>71</v>
      </c>
      <c r="I73" s="58" t="s">
        <v>603</v>
      </c>
      <c r="J73" s="58" t="s">
        <v>324</v>
      </c>
      <c r="K73" s="58" t="s">
        <v>395</v>
      </c>
      <c r="L73" s="58"/>
    </row>
  </sheetData>
  <mergeCells count="2">
    <mergeCell ref="A1:L1"/>
    <mergeCell ref="A2:L2"/>
  </mergeCells>
  <pageMargins left="0.4" right="0.4" top="0.5" bottom="0.5" header="0.511811023622047" footer="0.511811023622047"/>
  <pageSetup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7"/>
  <sheetViews>
    <sheetView showGridLines="0" zoomScaleNormal="100" workbookViewId="0">
      <selection activeCell="E21" sqref="E21"/>
    </sheetView>
  </sheetViews>
  <sheetFormatPr defaultColWidth="8.6640625" defaultRowHeight="14.4" x14ac:dyDescent="0.3"/>
  <cols>
    <col min="1" max="1" width="30" customWidth="1"/>
    <col min="2" max="2" width="18" customWidth="1"/>
    <col min="3" max="4" width="22" customWidth="1"/>
    <col min="5" max="5" width="26" customWidth="1"/>
    <col min="6" max="6" width="36" customWidth="1"/>
    <col min="7" max="7" width="12" customWidth="1"/>
  </cols>
  <sheetData>
    <row r="1" spans="1:7" ht="24" customHeight="1" x14ac:dyDescent="0.3">
      <c r="A1" s="13" t="s">
        <v>396</v>
      </c>
      <c r="B1" s="13"/>
      <c r="C1" s="13"/>
      <c r="D1" s="13"/>
      <c r="E1" s="13"/>
      <c r="F1" s="13"/>
      <c r="G1" s="13"/>
    </row>
    <row r="3" spans="1:7" ht="18" customHeight="1" x14ac:dyDescent="0.3">
      <c r="A3" s="10" t="s">
        <v>397</v>
      </c>
      <c r="B3" s="10"/>
      <c r="C3" s="10"/>
      <c r="D3" s="10"/>
      <c r="E3" s="10"/>
      <c r="F3" s="10"/>
      <c r="G3" s="10"/>
    </row>
    <row r="4" spans="1:7" ht="15" customHeight="1" x14ac:dyDescent="0.3">
      <c r="A4" s="2" t="s">
        <v>398</v>
      </c>
      <c r="B4" s="2"/>
      <c r="C4" s="2"/>
      <c r="D4" s="2"/>
      <c r="E4" s="2"/>
      <c r="F4" s="2"/>
      <c r="G4" s="2"/>
    </row>
    <row r="5" spans="1:7" ht="15" customHeight="1" x14ac:dyDescent="0.3">
      <c r="A5" s="2" t="s">
        <v>399</v>
      </c>
      <c r="B5" s="2"/>
      <c r="C5" s="2"/>
      <c r="D5" s="2"/>
      <c r="E5" s="2"/>
      <c r="F5" s="2"/>
      <c r="G5" s="2"/>
    </row>
    <row r="6" spans="1:7" ht="15" customHeight="1" x14ac:dyDescent="0.3">
      <c r="A6" s="2" t="s">
        <v>400</v>
      </c>
      <c r="B6" s="2"/>
      <c r="C6" s="2"/>
      <c r="D6" s="2"/>
      <c r="E6" s="2"/>
      <c r="F6" s="2"/>
      <c r="G6" s="2"/>
    </row>
    <row r="7" spans="1:7" ht="15" customHeight="1" x14ac:dyDescent="0.3">
      <c r="A7" s="2" t="s">
        <v>401</v>
      </c>
      <c r="B7" s="2"/>
      <c r="C7" s="2"/>
      <c r="D7" s="2"/>
      <c r="E7" s="2"/>
      <c r="F7" s="2"/>
      <c r="G7" s="2"/>
    </row>
    <row r="8" spans="1:7" ht="15" customHeight="1" x14ac:dyDescent="0.3">
      <c r="A8" s="2" t="s">
        <v>402</v>
      </c>
      <c r="B8" s="2"/>
      <c r="C8" s="2"/>
      <c r="D8" s="2"/>
      <c r="E8" s="2"/>
      <c r="F8" s="2"/>
      <c r="G8" s="2"/>
    </row>
    <row r="9" spans="1:7" ht="15" customHeight="1" x14ac:dyDescent="0.3">
      <c r="A9" s="2" t="s">
        <v>672</v>
      </c>
      <c r="B9" s="2"/>
      <c r="C9" s="2"/>
      <c r="D9" s="2"/>
      <c r="E9" s="2"/>
      <c r="F9" s="2"/>
      <c r="G9" s="2"/>
    </row>
    <row r="11" spans="1:7" ht="30" customHeight="1" x14ac:dyDescent="0.3">
      <c r="A11" s="24" t="s">
        <v>403</v>
      </c>
      <c r="B11" s="24" t="s">
        <v>404</v>
      </c>
      <c r="C11" s="24" t="s">
        <v>405</v>
      </c>
      <c r="D11" s="24" t="s">
        <v>227</v>
      </c>
      <c r="E11" s="24" t="s">
        <v>406</v>
      </c>
      <c r="F11" s="24" t="s">
        <v>407</v>
      </c>
      <c r="G11" s="24" t="s">
        <v>408</v>
      </c>
    </row>
    <row r="12" spans="1:7" ht="39.75" customHeight="1" x14ac:dyDescent="0.3">
      <c r="A12" s="65" t="s">
        <v>409</v>
      </c>
      <c r="B12" s="64" t="s">
        <v>670</v>
      </c>
      <c r="C12" s="64" t="s">
        <v>410</v>
      </c>
      <c r="D12" s="64" t="s">
        <v>259</v>
      </c>
      <c r="E12" s="64" t="s">
        <v>411</v>
      </c>
      <c r="F12" s="64" t="s">
        <v>671</v>
      </c>
      <c r="G12" s="64" t="s">
        <v>412</v>
      </c>
    </row>
    <row r="13" spans="1:7" ht="39.75" customHeight="1" x14ac:dyDescent="0.3">
      <c r="A13" s="65" t="s">
        <v>413</v>
      </c>
      <c r="B13" s="64" t="s">
        <v>414</v>
      </c>
      <c r="C13" s="64" t="s">
        <v>415</v>
      </c>
      <c r="D13" s="64" t="s">
        <v>250</v>
      </c>
      <c r="E13" s="64" t="s">
        <v>673</v>
      </c>
      <c r="F13" s="64" t="s">
        <v>416</v>
      </c>
      <c r="G13" s="64" t="s">
        <v>417</v>
      </c>
    </row>
    <row r="14" spans="1:7" ht="39.75" customHeight="1" x14ac:dyDescent="0.3">
      <c r="A14" s="65" t="s">
        <v>674</v>
      </c>
      <c r="B14" s="64" t="s">
        <v>418</v>
      </c>
      <c r="C14" s="64" t="s">
        <v>410</v>
      </c>
      <c r="D14" s="64" t="s">
        <v>259</v>
      </c>
      <c r="E14" s="64" t="s">
        <v>419</v>
      </c>
      <c r="F14" s="64" t="s">
        <v>675</v>
      </c>
      <c r="G14" s="64" t="s">
        <v>412</v>
      </c>
    </row>
    <row r="15" spans="1:7" ht="39.75" customHeight="1" x14ac:dyDescent="0.3">
      <c r="A15" s="65" t="s">
        <v>420</v>
      </c>
      <c r="B15" s="64" t="s">
        <v>421</v>
      </c>
      <c r="C15" s="64" t="s">
        <v>415</v>
      </c>
      <c r="D15" s="64" t="s">
        <v>250</v>
      </c>
      <c r="E15" s="64" t="s">
        <v>673</v>
      </c>
      <c r="F15" s="64" t="s">
        <v>422</v>
      </c>
      <c r="G15" s="64" t="s">
        <v>417</v>
      </c>
    </row>
    <row r="16" spans="1:7" ht="14.25" customHeight="1" x14ac:dyDescent="0.3">
      <c r="A16" s="45"/>
      <c r="B16" s="45"/>
      <c r="C16" s="45"/>
      <c r="D16" s="45"/>
      <c r="E16" s="45"/>
      <c r="F16" s="45"/>
      <c r="G16" s="45"/>
    </row>
    <row r="17" spans="1:7" ht="14.25" customHeight="1" x14ac:dyDescent="0.3">
      <c r="A17" s="45"/>
      <c r="B17" s="45"/>
      <c r="C17" s="45"/>
      <c r="D17" s="45"/>
      <c r="E17" s="45"/>
      <c r="F17" s="45"/>
      <c r="G17" s="45"/>
    </row>
  </sheetData>
  <mergeCells count="8">
    <mergeCell ref="A6:G6"/>
    <mergeCell ref="A7:G7"/>
    <mergeCell ref="A8:G8"/>
    <mergeCell ref="A9:G9"/>
    <mergeCell ref="A1:G1"/>
    <mergeCell ref="A3:G3"/>
    <mergeCell ref="A4:G4"/>
    <mergeCell ref="A5:G5"/>
  </mergeCells>
  <printOptions horizontalCentered="1"/>
  <pageMargins left="0.4" right="0.4" top="0.5" bottom="0.5" header="0.511811023622047" footer="0.511811023622047"/>
  <pageSetup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2"/>
  <sheetViews>
    <sheetView showGridLines="0" topLeftCell="A7" zoomScaleNormal="100" workbookViewId="0">
      <selection activeCell="G10" sqref="G10"/>
    </sheetView>
  </sheetViews>
  <sheetFormatPr defaultColWidth="8.6640625" defaultRowHeight="14.4" x14ac:dyDescent="0.3"/>
  <cols>
    <col min="1" max="1" width="30" style="17" customWidth="1"/>
    <col min="2" max="2" width="18" style="17" customWidth="1"/>
    <col min="3" max="3" width="22" style="17" customWidth="1"/>
    <col min="4" max="4" width="24" style="17" customWidth="1"/>
    <col min="5" max="5" width="40" style="17" customWidth="1"/>
    <col min="6" max="6" width="22" style="17" customWidth="1"/>
    <col min="7" max="16384" width="8.6640625" style="17"/>
  </cols>
  <sheetData>
    <row r="1" spans="1:6" ht="24" customHeight="1" x14ac:dyDescent="0.3">
      <c r="A1" s="1" t="s">
        <v>423</v>
      </c>
      <c r="B1" s="1"/>
      <c r="C1" s="1"/>
      <c r="D1" s="1"/>
      <c r="E1" s="1"/>
      <c r="F1" s="1"/>
    </row>
    <row r="3" spans="1:6" ht="18" customHeight="1" x14ac:dyDescent="0.3">
      <c r="A3" s="73" t="s">
        <v>424</v>
      </c>
      <c r="B3" s="73"/>
      <c r="C3" s="73"/>
      <c r="D3" s="73"/>
      <c r="E3" s="73"/>
      <c r="F3" s="73"/>
    </row>
    <row r="4" spans="1:6" ht="42" customHeight="1" x14ac:dyDescent="0.3">
      <c r="A4" s="74" t="s">
        <v>676</v>
      </c>
      <c r="B4" s="74"/>
      <c r="C4" s="74"/>
      <c r="D4" s="74"/>
      <c r="E4" s="74"/>
      <c r="F4" s="74"/>
    </row>
    <row r="6" spans="1:6" ht="30" customHeight="1" x14ac:dyDescent="0.3">
      <c r="A6" s="16" t="s">
        <v>45</v>
      </c>
      <c r="B6" s="16" t="s">
        <v>425</v>
      </c>
      <c r="C6" s="16" t="s">
        <v>405</v>
      </c>
      <c r="D6" s="16" t="s">
        <v>426</v>
      </c>
      <c r="E6" s="16" t="s">
        <v>427</v>
      </c>
      <c r="F6" s="16" t="s">
        <v>428</v>
      </c>
    </row>
    <row r="7" spans="1:6" ht="38.25" customHeight="1" x14ac:dyDescent="0.3">
      <c r="A7" s="18" t="s">
        <v>429</v>
      </c>
      <c r="B7" s="20" t="s">
        <v>430</v>
      </c>
      <c r="C7" s="20" t="s">
        <v>431</v>
      </c>
      <c r="D7" s="20" t="s">
        <v>432</v>
      </c>
      <c r="E7" s="20" t="s">
        <v>433</v>
      </c>
      <c r="F7" s="20" t="s">
        <v>603</v>
      </c>
    </row>
    <row r="8" spans="1:6" ht="38.25" customHeight="1" x14ac:dyDescent="0.3">
      <c r="A8" s="21" t="s">
        <v>434</v>
      </c>
      <c r="B8" s="22" t="s">
        <v>435</v>
      </c>
      <c r="C8" s="22" t="s">
        <v>436</v>
      </c>
      <c r="D8" s="22" t="s">
        <v>437</v>
      </c>
      <c r="E8" s="22" t="s">
        <v>678</v>
      </c>
      <c r="F8" s="22" t="s">
        <v>612</v>
      </c>
    </row>
    <row r="9" spans="1:6" ht="38.25" customHeight="1" x14ac:dyDescent="0.3">
      <c r="A9" s="18" t="s">
        <v>438</v>
      </c>
      <c r="B9" s="20" t="s">
        <v>439</v>
      </c>
      <c r="C9" s="20" t="s">
        <v>440</v>
      </c>
      <c r="D9" s="20" t="s">
        <v>441</v>
      </c>
      <c r="E9" s="20" t="s">
        <v>679</v>
      </c>
      <c r="F9" s="20" t="s">
        <v>677</v>
      </c>
    </row>
    <row r="10" spans="1:6" ht="38.25" customHeight="1" x14ac:dyDescent="0.3">
      <c r="A10" s="21" t="s">
        <v>442</v>
      </c>
      <c r="B10" s="22" t="s">
        <v>443</v>
      </c>
      <c r="C10" s="22" t="s">
        <v>444</v>
      </c>
      <c r="D10" s="22" t="s">
        <v>445</v>
      </c>
      <c r="E10" s="22" t="s">
        <v>446</v>
      </c>
      <c r="F10" s="22" t="s">
        <v>646</v>
      </c>
    </row>
    <row r="11" spans="1:6" ht="38.25" customHeight="1" x14ac:dyDescent="0.3">
      <c r="A11" s="18" t="s">
        <v>447</v>
      </c>
      <c r="B11" s="20" t="s">
        <v>448</v>
      </c>
      <c r="C11" s="20" t="s">
        <v>436</v>
      </c>
      <c r="D11" s="20" t="s">
        <v>437</v>
      </c>
      <c r="E11" s="20" t="s">
        <v>449</v>
      </c>
      <c r="F11" s="20" t="s">
        <v>612</v>
      </c>
    </row>
    <row r="12" spans="1:6" ht="38.25" customHeight="1" x14ac:dyDescent="0.3">
      <c r="A12" s="21" t="s">
        <v>450</v>
      </c>
      <c r="B12" s="22" t="s">
        <v>451</v>
      </c>
      <c r="C12" s="22" t="s">
        <v>452</v>
      </c>
      <c r="D12" s="22" t="s">
        <v>453</v>
      </c>
      <c r="E12" s="22" t="s">
        <v>454</v>
      </c>
      <c r="F12" s="22" t="s">
        <v>603</v>
      </c>
    </row>
    <row r="13" spans="1:6" ht="38.25" customHeight="1" x14ac:dyDescent="0.3">
      <c r="A13" s="18" t="s">
        <v>455</v>
      </c>
      <c r="B13" s="20" t="s">
        <v>451</v>
      </c>
      <c r="C13" s="20" t="s">
        <v>456</v>
      </c>
      <c r="D13" s="20" t="s">
        <v>457</v>
      </c>
      <c r="E13" s="20" t="s">
        <v>458</v>
      </c>
      <c r="F13" s="20" t="s">
        <v>603</v>
      </c>
    </row>
    <row r="14" spans="1:6" ht="38.25" customHeight="1" x14ac:dyDescent="0.3">
      <c r="A14" s="21" t="s">
        <v>459</v>
      </c>
      <c r="B14" s="22" t="s">
        <v>460</v>
      </c>
      <c r="C14" s="22" t="s">
        <v>436</v>
      </c>
      <c r="D14" s="22" t="s">
        <v>437</v>
      </c>
      <c r="E14" s="22" t="s">
        <v>680</v>
      </c>
      <c r="F14" s="22" t="s">
        <v>612</v>
      </c>
    </row>
    <row r="15" spans="1:6" ht="38.25" customHeight="1" x14ac:dyDescent="0.3">
      <c r="A15" s="18" t="s">
        <v>461</v>
      </c>
      <c r="B15" s="20" t="s">
        <v>462</v>
      </c>
      <c r="C15" s="20" t="s">
        <v>463</v>
      </c>
      <c r="D15" s="20" t="s">
        <v>464</v>
      </c>
      <c r="E15" s="20" t="s">
        <v>465</v>
      </c>
      <c r="F15" s="20" t="s">
        <v>603</v>
      </c>
    </row>
    <row r="17" spans="1:6" ht="14.25" customHeight="1" x14ac:dyDescent="0.3">
      <c r="A17" s="23" t="s">
        <v>466</v>
      </c>
    </row>
    <row r="18" spans="1:6" ht="15" customHeight="1" x14ac:dyDescent="0.3">
      <c r="A18" s="8" t="s">
        <v>467</v>
      </c>
      <c r="B18" s="8"/>
      <c r="C18" s="8"/>
      <c r="D18" s="8"/>
      <c r="E18" s="8"/>
      <c r="F18" s="8"/>
    </row>
    <row r="19" spans="1:6" ht="15" customHeight="1" x14ac:dyDescent="0.3">
      <c r="A19" s="8" t="s">
        <v>681</v>
      </c>
      <c r="B19" s="8"/>
      <c r="C19" s="8"/>
      <c r="D19" s="8"/>
      <c r="E19" s="8"/>
      <c r="F19" s="8"/>
    </row>
    <row r="20" spans="1:6" ht="15" customHeight="1" x14ac:dyDescent="0.3">
      <c r="A20" s="8" t="s">
        <v>682</v>
      </c>
      <c r="B20" s="8"/>
      <c r="C20" s="8"/>
      <c r="D20" s="8"/>
      <c r="E20" s="8"/>
      <c r="F20" s="8"/>
    </row>
    <row r="21" spans="1:6" ht="15" customHeight="1" x14ac:dyDescent="0.3">
      <c r="A21" s="8" t="s">
        <v>468</v>
      </c>
      <c r="B21" s="8"/>
      <c r="C21" s="8"/>
      <c r="D21" s="8"/>
      <c r="E21" s="8"/>
      <c r="F21" s="8"/>
    </row>
    <row r="22" spans="1:6" ht="15" customHeight="1" x14ac:dyDescent="0.3">
      <c r="A22" s="8" t="s">
        <v>469</v>
      </c>
      <c r="B22" s="8"/>
      <c r="C22" s="8"/>
      <c r="D22" s="8"/>
      <c r="E22" s="8"/>
      <c r="F22" s="8"/>
    </row>
  </sheetData>
  <mergeCells count="8">
    <mergeCell ref="A20:F20"/>
    <mergeCell ref="A21:F21"/>
    <mergeCell ref="A22:F22"/>
    <mergeCell ref="A1:F1"/>
    <mergeCell ref="A3:F3"/>
    <mergeCell ref="A4:F4"/>
    <mergeCell ref="A18:F18"/>
    <mergeCell ref="A19:F19"/>
  </mergeCells>
  <printOptions horizontalCentered="1"/>
  <pageMargins left="0.4" right="0.4" top="0.5" bottom="0.5" header="0.511811023622047" footer="0.511811023622047"/>
  <pageSetup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4"/>
  <sheetViews>
    <sheetView showGridLines="0" topLeftCell="A7" zoomScaleNormal="100" workbookViewId="0">
      <selection activeCell="A15" sqref="A15:XFD15"/>
    </sheetView>
  </sheetViews>
  <sheetFormatPr defaultColWidth="8.6640625" defaultRowHeight="14.4" x14ac:dyDescent="0.3"/>
  <cols>
    <col min="1" max="1" width="36.6640625" style="17" customWidth="1"/>
    <col min="2" max="2" width="21.44140625" style="17" customWidth="1"/>
    <col min="3" max="3" width="38.77734375" style="17" customWidth="1"/>
    <col min="4" max="4" width="23.33203125" style="17" customWidth="1"/>
    <col min="5" max="5" width="23.88671875" style="17" customWidth="1"/>
    <col min="6" max="6" width="20.6640625" style="17" customWidth="1"/>
    <col min="7" max="16384" width="8.6640625" style="17"/>
  </cols>
  <sheetData>
    <row r="1" spans="1:6" ht="21" customHeight="1" x14ac:dyDescent="0.3">
      <c r="A1" s="75" t="s">
        <v>470</v>
      </c>
      <c r="B1" s="75"/>
      <c r="C1" s="75"/>
      <c r="D1" s="75"/>
      <c r="E1" s="75"/>
      <c r="F1" s="75"/>
    </row>
    <row r="2" spans="1:6" ht="14.25" customHeight="1" x14ac:dyDescent="0.3">
      <c r="A2" s="76" t="s">
        <v>471</v>
      </c>
      <c r="B2" s="76"/>
      <c r="C2" s="76"/>
      <c r="D2" s="76"/>
      <c r="E2" s="76"/>
      <c r="F2" s="76"/>
    </row>
    <row r="4" spans="1:6" x14ac:dyDescent="0.3">
      <c r="A4" s="16" t="s">
        <v>472</v>
      </c>
      <c r="B4" s="16" t="s">
        <v>473</v>
      </c>
      <c r="C4" s="16" t="s">
        <v>45</v>
      </c>
      <c r="D4" s="16" t="s">
        <v>227</v>
      </c>
      <c r="E4" s="16" t="s">
        <v>47</v>
      </c>
      <c r="F4" s="16" t="s">
        <v>52</v>
      </c>
    </row>
    <row r="5" spans="1:6" ht="51" customHeight="1" x14ac:dyDescent="0.3">
      <c r="A5" s="18" t="s">
        <v>474</v>
      </c>
      <c r="B5" s="20" t="s">
        <v>475</v>
      </c>
      <c r="C5" s="20" t="s">
        <v>476</v>
      </c>
      <c r="D5" s="20" t="s">
        <v>477</v>
      </c>
      <c r="E5" s="20" t="s">
        <v>478</v>
      </c>
      <c r="F5" s="20" t="s">
        <v>684</v>
      </c>
    </row>
    <row r="6" spans="1:6" ht="51" customHeight="1" x14ac:dyDescent="0.3">
      <c r="A6" s="21" t="s">
        <v>479</v>
      </c>
      <c r="B6" s="22" t="s">
        <v>480</v>
      </c>
      <c r="C6" s="22" t="s">
        <v>685</v>
      </c>
      <c r="D6" s="22" t="s">
        <v>481</v>
      </c>
      <c r="E6" s="22" t="s">
        <v>482</v>
      </c>
      <c r="F6" s="22" t="s">
        <v>603</v>
      </c>
    </row>
    <row r="7" spans="1:6" ht="51" customHeight="1" x14ac:dyDescent="0.3">
      <c r="A7" s="18" t="s">
        <v>484</v>
      </c>
      <c r="B7" s="20" t="s">
        <v>485</v>
      </c>
      <c r="C7" s="20" t="s">
        <v>486</v>
      </c>
      <c r="D7" s="20" t="s">
        <v>487</v>
      </c>
      <c r="E7" s="20" t="s">
        <v>488</v>
      </c>
      <c r="F7" s="20" t="s">
        <v>686</v>
      </c>
    </row>
    <row r="8" spans="1:6" ht="51" customHeight="1" x14ac:dyDescent="0.3">
      <c r="A8" s="21" t="s">
        <v>489</v>
      </c>
      <c r="B8" s="22" t="s">
        <v>490</v>
      </c>
      <c r="C8" s="22" t="s">
        <v>491</v>
      </c>
      <c r="D8" s="22" t="s">
        <v>287</v>
      </c>
      <c r="E8" s="22" t="s">
        <v>492</v>
      </c>
      <c r="F8" s="22" t="s">
        <v>686</v>
      </c>
    </row>
    <row r="9" spans="1:6" ht="51" customHeight="1" x14ac:dyDescent="0.3">
      <c r="A9" s="18" t="s">
        <v>493</v>
      </c>
      <c r="B9" s="20" t="s">
        <v>494</v>
      </c>
      <c r="C9" s="20" t="s">
        <v>495</v>
      </c>
      <c r="D9" s="20" t="s">
        <v>496</v>
      </c>
      <c r="E9" s="20" t="s">
        <v>497</v>
      </c>
      <c r="F9" s="20" t="s">
        <v>647</v>
      </c>
    </row>
    <row r="10" spans="1:6" ht="51" customHeight="1" x14ac:dyDescent="0.3">
      <c r="A10" s="21" t="s">
        <v>498</v>
      </c>
      <c r="B10" s="22" t="s">
        <v>499</v>
      </c>
      <c r="C10" s="22" t="s">
        <v>500</v>
      </c>
      <c r="D10" s="22" t="s">
        <v>501</v>
      </c>
      <c r="E10" s="22" t="s">
        <v>68</v>
      </c>
      <c r="F10" s="22" t="s">
        <v>603</v>
      </c>
    </row>
    <row r="11" spans="1:6" ht="51" customHeight="1" x14ac:dyDescent="0.3">
      <c r="A11" s="18" t="s">
        <v>502</v>
      </c>
      <c r="B11" s="20" t="s">
        <v>503</v>
      </c>
      <c r="C11" s="20" t="s">
        <v>504</v>
      </c>
      <c r="D11" s="20" t="s">
        <v>505</v>
      </c>
      <c r="E11" s="20" t="s">
        <v>506</v>
      </c>
      <c r="F11" s="20" t="s">
        <v>687</v>
      </c>
    </row>
    <row r="12" spans="1:6" ht="51" customHeight="1" x14ac:dyDescent="0.3">
      <c r="A12" s="21" t="s">
        <v>507</v>
      </c>
      <c r="B12" s="22" t="s">
        <v>480</v>
      </c>
      <c r="C12" s="22" t="s">
        <v>508</v>
      </c>
      <c r="D12" s="22" t="s">
        <v>509</v>
      </c>
      <c r="E12" s="22" t="s">
        <v>510</v>
      </c>
      <c r="F12" s="22" t="s">
        <v>483</v>
      </c>
    </row>
    <row r="13" spans="1:6" ht="51" customHeight="1" x14ac:dyDescent="0.3">
      <c r="A13" s="18" t="s">
        <v>511</v>
      </c>
      <c r="B13" s="20" t="s">
        <v>503</v>
      </c>
      <c r="C13" s="20" t="s">
        <v>512</v>
      </c>
      <c r="D13" s="20" t="s">
        <v>287</v>
      </c>
      <c r="E13" s="20" t="s">
        <v>513</v>
      </c>
      <c r="F13" s="20" t="s">
        <v>683</v>
      </c>
    </row>
    <row r="14" spans="1:6" ht="51" customHeight="1" x14ac:dyDescent="0.3">
      <c r="A14" s="21" t="s">
        <v>514</v>
      </c>
      <c r="B14" s="22" t="s">
        <v>515</v>
      </c>
      <c r="C14" s="22" t="s">
        <v>516</v>
      </c>
      <c r="D14" s="22" t="s">
        <v>496</v>
      </c>
      <c r="E14" s="22" t="s">
        <v>517</v>
      </c>
      <c r="F14" s="22" t="s">
        <v>483</v>
      </c>
    </row>
  </sheetData>
  <mergeCells count="2">
    <mergeCell ref="A1:F1"/>
    <mergeCell ref="A2:F2"/>
  </mergeCells>
  <printOptions horizontalCentered="1"/>
  <pageMargins left="0.25" right="0.25" top="0.75" bottom="0.75" header="0.511811023622047" footer="0.511811023622047"/>
  <pageSetup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43"/>
  <sheetViews>
    <sheetView showGridLines="0" tabSelected="1" zoomScaleNormal="100" workbookViewId="0">
      <selection activeCell="B15" sqref="B15"/>
    </sheetView>
  </sheetViews>
  <sheetFormatPr defaultColWidth="8.6640625" defaultRowHeight="14.4" x14ac:dyDescent="0.3"/>
  <cols>
    <col min="1" max="1" width="46" customWidth="1"/>
    <col min="2" max="3" width="14" customWidth="1"/>
    <col min="4" max="4" width="60" customWidth="1"/>
  </cols>
  <sheetData>
    <row r="1" spans="1:4" ht="24" customHeight="1" x14ac:dyDescent="0.3">
      <c r="A1" s="13" t="s">
        <v>689</v>
      </c>
      <c r="B1" s="13"/>
      <c r="C1" s="13"/>
      <c r="D1" s="13"/>
    </row>
    <row r="2" spans="1:4" ht="27.75" customHeight="1" x14ac:dyDescent="0.3">
      <c r="A2" s="11" t="s">
        <v>688</v>
      </c>
      <c r="B2" s="11"/>
      <c r="C2" s="11"/>
      <c r="D2" s="11"/>
    </row>
    <row r="4" spans="1:4" ht="18" customHeight="1" x14ac:dyDescent="0.3">
      <c r="A4" s="10" t="s">
        <v>518</v>
      </c>
      <c r="B4" s="10"/>
      <c r="C4" s="10"/>
      <c r="D4" s="10"/>
    </row>
    <row r="5" spans="1:4" ht="14.25" customHeight="1" x14ac:dyDescent="0.3">
      <c r="A5" s="66" t="s">
        <v>519</v>
      </c>
      <c r="B5" s="67">
        <v>565</v>
      </c>
      <c r="D5" s="33"/>
    </row>
    <row r="6" spans="1:4" ht="14.25" customHeight="1" x14ac:dyDescent="0.3">
      <c r="A6" s="66" t="s">
        <v>520</v>
      </c>
      <c r="B6" s="67">
        <v>35</v>
      </c>
      <c r="D6" s="33" t="s">
        <v>521</v>
      </c>
    </row>
    <row r="7" spans="1:4" ht="14.25" customHeight="1" x14ac:dyDescent="0.3">
      <c r="A7" s="66" t="s">
        <v>522</v>
      </c>
      <c r="B7" s="67">
        <v>50</v>
      </c>
      <c r="D7" s="33" t="s">
        <v>523</v>
      </c>
    </row>
    <row r="8" spans="1:4" ht="14.25" customHeight="1" x14ac:dyDescent="0.3">
      <c r="A8" s="66" t="s">
        <v>524</v>
      </c>
      <c r="B8" s="67">
        <v>120</v>
      </c>
      <c r="D8" s="33" t="s">
        <v>525</v>
      </c>
    </row>
    <row r="9" spans="1:4" ht="14.25" customHeight="1" x14ac:dyDescent="0.3">
      <c r="A9" s="66" t="s">
        <v>526</v>
      </c>
      <c r="B9" s="67">
        <v>260</v>
      </c>
      <c r="D9" s="33" t="s">
        <v>527</v>
      </c>
    </row>
    <row r="10" spans="1:4" ht="14.25" customHeight="1" x14ac:dyDescent="0.3">
      <c r="A10" s="66" t="s">
        <v>528</v>
      </c>
      <c r="B10" s="67">
        <v>50</v>
      </c>
      <c r="D10" s="33" t="s">
        <v>529</v>
      </c>
    </row>
    <row r="11" spans="1:4" ht="14.25" customHeight="1" x14ac:dyDescent="0.3">
      <c r="A11" s="66" t="s">
        <v>530</v>
      </c>
      <c r="B11" s="67">
        <v>50</v>
      </c>
      <c r="D11" s="33" t="s">
        <v>531</v>
      </c>
    </row>
    <row r="12" spans="1:4" ht="14.25" customHeight="1" x14ac:dyDescent="0.3">
      <c r="A12" s="66" t="s">
        <v>532</v>
      </c>
      <c r="B12" s="67">
        <v>3</v>
      </c>
      <c r="D12" s="33" t="s">
        <v>533</v>
      </c>
    </row>
    <row r="13" spans="1:4" ht="14.25" customHeight="1" x14ac:dyDescent="0.3">
      <c r="A13" s="66" t="s">
        <v>534</v>
      </c>
      <c r="B13" s="67">
        <v>1000</v>
      </c>
      <c r="D13" s="33" t="s">
        <v>690</v>
      </c>
    </row>
    <row r="14" spans="1:4" ht="14.25" customHeight="1" x14ac:dyDescent="0.3">
      <c r="A14" s="66" t="s">
        <v>535</v>
      </c>
      <c r="B14" s="67">
        <v>60</v>
      </c>
      <c r="D14" s="33" t="s">
        <v>536</v>
      </c>
    </row>
    <row r="16" spans="1:4" ht="18" customHeight="1" x14ac:dyDescent="0.3">
      <c r="A16" s="10" t="s">
        <v>537</v>
      </c>
      <c r="B16" s="10"/>
      <c r="C16" s="10"/>
      <c r="D16" s="10"/>
    </row>
    <row r="17" spans="1:4" ht="14.25" customHeight="1" x14ac:dyDescent="0.3">
      <c r="A17" s="66" t="s">
        <v>538</v>
      </c>
      <c r="B17" s="67">
        <v>9</v>
      </c>
      <c r="D17" s="33" t="s">
        <v>539</v>
      </c>
    </row>
    <row r="18" spans="1:4" ht="14.25" customHeight="1" x14ac:dyDescent="0.3">
      <c r="A18" s="66" t="s">
        <v>540</v>
      </c>
      <c r="B18" s="67">
        <v>6</v>
      </c>
      <c r="D18" s="33" t="s">
        <v>541</v>
      </c>
    </row>
    <row r="19" spans="1:4" ht="14.25" customHeight="1" x14ac:dyDescent="0.3">
      <c r="A19" s="66" t="s">
        <v>542</v>
      </c>
      <c r="B19" s="67">
        <v>4</v>
      </c>
      <c r="D19" s="33" t="s">
        <v>543</v>
      </c>
    </row>
    <row r="20" spans="1:4" ht="14.25" customHeight="1" x14ac:dyDescent="0.3">
      <c r="A20" s="66" t="s">
        <v>544</v>
      </c>
      <c r="B20" s="67">
        <v>1</v>
      </c>
      <c r="D20" s="33" t="s">
        <v>545</v>
      </c>
    </row>
    <row r="21" spans="1:4" ht="14.25" customHeight="1" x14ac:dyDescent="0.3">
      <c r="A21" s="66" t="s">
        <v>546</v>
      </c>
      <c r="B21" s="67">
        <v>4</v>
      </c>
      <c r="D21" s="33" t="s">
        <v>547</v>
      </c>
    </row>
    <row r="22" spans="1:4" ht="14.25" customHeight="1" x14ac:dyDescent="0.3">
      <c r="A22" s="66" t="s">
        <v>548</v>
      </c>
      <c r="B22" s="67">
        <v>3</v>
      </c>
      <c r="D22" s="33" t="s">
        <v>549</v>
      </c>
    </row>
    <row r="24" spans="1:4" ht="18" customHeight="1" x14ac:dyDescent="0.3">
      <c r="A24" s="10" t="s">
        <v>550</v>
      </c>
      <c r="B24" s="10"/>
      <c r="C24" s="10"/>
      <c r="D24" s="10"/>
    </row>
    <row r="25" spans="1:4" ht="14.25" customHeight="1" x14ac:dyDescent="0.3">
      <c r="A25" s="66" t="s">
        <v>551</v>
      </c>
      <c r="B25" s="68">
        <f t="shared" ref="B25:B30" si="0">B6*B17</f>
        <v>315</v>
      </c>
      <c r="D25" s="33"/>
    </row>
    <row r="26" spans="1:4" ht="14.25" customHeight="1" x14ac:dyDescent="0.3">
      <c r="A26" s="66" t="s">
        <v>552</v>
      </c>
      <c r="B26" s="68">
        <f t="shared" si="0"/>
        <v>300</v>
      </c>
      <c r="D26" s="33"/>
    </row>
    <row r="27" spans="1:4" ht="14.25" customHeight="1" x14ac:dyDescent="0.3">
      <c r="A27" s="66" t="s">
        <v>553</v>
      </c>
      <c r="B27" s="68">
        <f t="shared" si="0"/>
        <v>480</v>
      </c>
      <c r="D27" s="33"/>
    </row>
    <row r="28" spans="1:4" ht="14.25" customHeight="1" x14ac:dyDescent="0.3">
      <c r="A28" s="66" t="s">
        <v>554</v>
      </c>
      <c r="B28" s="68">
        <f t="shared" si="0"/>
        <v>260</v>
      </c>
      <c r="D28" s="33"/>
    </row>
    <row r="29" spans="1:4" ht="14.25" customHeight="1" x14ac:dyDescent="0.3">
      <c r="A29" s="66" t="s">
        <v>555</v>
      </c>
      <c r="B29" s="68">
        <f t="shared" si="0"/>
        <v>200</v>
      </c>
      <c r="D29" s="33"/>
    </row>
    <row r="30" spans="1:4" ht="14.25" customHeight="1" x14ac:dyDescent="0.3">
      <c r="A30" s="66" t="s">
        <v>556</v>
      </c>
      <c r="B30" s="68">
        <f t="shared" si="0"/>
        <v>150</v>
      </c>
      <c r="D30" s="33"/>
    </row>
    <row r="31" spans="1:4" ht="14.25" customHeight="1" x14ac:dyDescent="0.3">
      <c r="A31" s="69" t="s">
        <v>557</v>
      </c>
      <c r="B31" s="70">
        <f>SUM(B25:B30)</f>
        <v>1705</v>
      </c>
      <c r="D31" s="33"/>
    </row>
    <row r="33" spans="1:4" ht="18" customHeight="1" x14ac:dyDescent="0.3">
      <c r="A33" s="10" t="s">
        <v>558</v>
      </c>
      <c r="B33" s="10"/>
      <c r="C33" s="10"/>
      <c r="D33" s="10"/>
    </row>
    <row r="34" spans="1:4" ht="14.25" customHeight="1" x14ac:dyDescent="0.3">
      <c r="A34" s="66" t="s">
        <v>559</v>
      </c>
      <c r="B34" s="68">
        <f>B31*B14/60</f>
        <v>1705</v>
      </c>
      <c r="D34" s="33" t="s">
        <v>560</v>
      </c>
    </row>
    <row r="35" spans="1:4" ht="14.25" customHeight="1" x14ac:dyDescent="0.3">
      <c r="A35" s="66" t="s">
        <v>561</v>
      </c>
      <c r="B35" s="68">
        <f>B12*B13</f>
        <v>3000</v>
      </c>
      <c r="D35" s="33" t="s">
        <v>562</v>
      </c>
    </row>
    <row r="36" spans="1:4" ht="14.25" customHeight="1" x14ac:dyDescent="0.3">
      <c r="A36" s="69" t="s">
        <v>563</v>
      </c>
      <c r="B36" s="71">
        <f>B34/B35</f>
        <v>0.56833333333333336</v>
      </c>
      <c r="D36" s="33" t="s">
        <v>691</v>
      </c>
    </row>
    <row r="37" spans="1:4" ht="14.25" customHeight="1" x14ac:dyDescent="0.3">
      <c r="A37" s="66" t="s">
        <v>564</v>
      </c>
      <c r="B37" s="68">
        <f>(B25+B26+B27)/B12</f>
        <v>365</v>
      </c>
      <c r="D37" s="33" t="s">
        <v>692</v>
      </c>
    </row>
    <row r="39" spans="1:4" ht="18" customHeight="1" x14ac:dyDescent="0.3">
      <c r="A39" s="10" t="s">
        <v>565</v>
      </c>
      <c r="B39" s="10"/>
      <c r="C39" s="10"/>
      <c r="D39" s="10"/>
    </row>
    <row r="40" spans="1:4" ht="27.75" customHeight="1" x14ac:dyDescent="0.3">
      <c r="A40" s="72" t="s">
        <v>566</v>
      </c>
      <c r="B40" s="77" t="s">
        <v>567</v>
      </c>
      <c r="C40" s="77"/>
      <c r="D40" s="77"/>
    </row>
    <row r="41" spans="1:4" ht="27.75" customHeight="1" x14ac:dyDescent="0.3">
      <c r="A41" s="72" t="s">
        <v>568</v>
      </c>
      <c r="B41" s="77" t="s">
        <v>569</v>
      </c>
      <c r="C41" s="77"/>
      <c r="D41" s="77"/>
    </row>
    <row r="42" spans="1:4" ht="27.75" customHeight="1" x14ac:dyDescent="0.3">
      <c r="A42" s="72" t="s">
        <v>570</v>
      </c>
      <c r="B42" s="77" t="s">
        <v>571</v>
      </c>
      <c r="C42" s="77"/>
      <c r="D42" s="77"/>
    </row>
    <row r="43" spans="1:4" ht="27.75" customHeight="1" x14ac:dyDescent="0.3">
      <c r="A43" s="72" t="s">
        <v>572</v>
      </c>
      <c r="B43" s="77" t="s">
        <v>573</v>
      </c>
      <c r="C43" s="77"/>
      <c r="D43" s="77"/>
    </row>
  </sheetData>
  <mergeCells count="11">
    <mergeCell ref="B43:D43"/>
    <mergeCell ref="A33:D33"/>
    <mergeCell ref="A39:D39"/>
    <mergeCell ref="B40:D40"/>
    <mergeCell ref="B41:D41"/>
    <mergeCell ref="B42:D42"/>
    <mergeCell ref="A1:D1"/>
    <mergeCell ref="A2:D2"/>
    <mergeCell ref="A4:D4"/>
    <mergeCell ref="A16:D16"/>
    <mergeCell ref="A24:D24"/>
  </mergeCells>
  <printOptions horizontalCentered="1"/>
  <pageMargins left="0.4" right="0.4" top="0.5" bottom="0.5" header="0.511811023622047" footer="0.511811023622047"/>
  <pageSetup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6F2D300C251A4BBE3AF585740EAAD4" ma:contentTypeVersion="19" ma:contentTypeDescription="Create a new document." ma:contentTypeScope="" ma:versionID="5961044693e1db38e73d6e0905ed9d48">
  <xsd:schema xmlns:xsd="http://www.w3.org/2001/XMLSchema" xmlns:xs="http://www.w3.org/2001/XMLSchema" xmlns:p="http://schemas.microsoft.com/office/2006/metadata/properties" xmlns:ns2="d9086dc9-022e-4905-beb9-60f682b5b00f" xmlns:ns3="5da7cbdf-fc97-471b-ba54-1ff4e1211795" targetNamespace="http://schemas.microsoft.com/office/2006/metadata/properties" ma:root="true" ma:fieldsID="e0846308bcedb5feade28a5c2ff3aae3" ns2:_="" ns3:_="">
    <xsd:import namespace="d9086dc9-022e-4905-beb9-60f682b5b00f"/>
    <xsd:import namespace="5da7cbdf-fc97-471b-ba54-1ff4e12117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86dc9-022e-4905-beb9-60f682b5b00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bcc10bad-ec3c-44a0-b094-a52a5728c3f5}" ma:internalName="TaxCatchAll" ma:showField="CatchAllData" ma:web="d9086dc9-022e-4905-beb9-60f682b5b0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a7cbdf-fc97-471b-ba54-1ff4e1211795"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2bed7-94be-4711-8014-f1e6badb1f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a7cbdf-fc97-471b-ba54-1ff4e1211795">
      <Terms xmlns="http://schemas.microsoft.com/office/infopath/2007/PartnerControls"/>
    </lcf76f155ced4ddcb4097134ff3c332f>
    <TaxCatchAll xmlns="d9086dc9-022e-4905-beb9-60f682b5b00f" xsi:nil="true"/>
  </documentManagement>
</p:properties>
</file>

<file path=customXml/itemProps1.xml><?xml version="1.0" encoding="utf-8"?>
<ds:datastoreItem xmlns:ds="http://schemas.openxmlformats.org/officeDocument/2006/customXml" ds:itemID="{B6FCBA4E-ADC9-4E18-8E16-165C86EC8DEF}"/>
</file>

<file path=customXml/itemProps2.xml><?xml version="1.0" encoding="utf-8"?>
<ds:datastoreItem xmlns:ds="http://schemas.openxmlformats.org/officeDocument/2006/customXml" ds:itemID="{1BE9C7C9-C5D1-4F12-8FD5-9F1D6A8E9BDA}"/>
</file>

<file path=customXml/itemProps3.xml><?xml version="1.0" encoding="utf-8"?>
<ds:datastoreItem xmlns:ds="http://schemas.openxmlformats.org/officeDocument/2006/customXml" ds:itemID="{70FD97D6-6FCA-4838-A4B1-5DADF068F503}"/>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Operating Model</vt:lpstr>
      <vt:lpstr>Service Tiers</vt:lpstr>
      <vt:lpstr>Standing Cycle</vt:lpstr>
      <vt:lpstr>FY27 Ops Plan (Gantt)</vt:lpstr>
      <vt:lpstr>Annual Calendar &amp; Touchpoints</vt:lpstr>
      <vt:lpstr>Donor Education</vt:lpstr>
      <vt:lpstr>Professional Advisors</vt:lpstr>
      <vt:lpstr>Responsive Triggers</vt:lpstr>
      <vt:lpstr>Capacity</vt:lpstr>
      <vt:lpstr>'Annual Calendar &amp; Touchpoints'!Print_Titles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Monika Collins</cp:lastModifiedBy>
  <cp:revision>0</cp:revision>
  <cp:lastPrinted>2026-06-08T18:49:20Z</cp:lastPrinted>
  <dcterms:created xsi:type="dcterms:W3CDTF">2026-06-02T16:57:28Z</dcterms:created>
  <dcterms:modified xsi:type="dcterms:W3CDTF">2026-06-19T15:02:23Z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0x0101009C6F2D300C251A4BBE3AF585740EAAD4</vt:lpwstr>
  </property>
</Properties>
</file>